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CC UE" sheetId="1" state="visible" r:id="rId1"/>
    <sheet name="réferences" sheetId="2" state="hidden" r:id="rId2"/>
  </sheets>
  <definedNames>
    <definedName name="CoeffEpreuve1" localSheetId="0">'CC UE'!#REF!</definedName>
    <definedName name="CoeffEpreuve2" localSheetId="0">'CC UE'!#REF!</definedName>
    <definedName name="CoeffEpreuve3" localSheetId="0">'CC UE'!#REF!</definedName>
    <definedName name="CoeffEpreuve4" localSheetId="0">'CC UE'!#REF!</definedName>
    <definedName name="CoeffEpreuveTerminale" localSheetId="0">'CC UE'!#REF!</definedName>
    <definedName name="_xlnm.Print_Titles" localSheetId="0">'CC UE'!$1:$4</definedName>
    <definedName name="Note1" localSheetId="0">'CC UE'!#REF!</definedName>
    <definedName name="Note2" localSheetId="0">'CC UE'!#REF!</definedName>
    <definedName name="Note3" localSheetId="0">'CC UE'!#REF!</definedName>
    <definedName name="Note4" localSheetId="0">'CC UE'!#REF!</definedName>
    <definedName name="NoteC1" localSheetId="0">'CC UE'!#REF!</definedName>
    <definedName name="NoteC2" localSheetId="0">'CC UE'!#REF!</definedName>
    <definedName name="NoteC3" localSheetId="0">'CC UE'!#REF!</definedName>
    <definedName name="NoteC4" localSheetId="0">'CC UE'!#REF!</definedName>
    <definedName name="NoteT" localSheetId="0">'CC UE'!#REF!</definedName>
    <definedName name="NoteTerminale" localSheetId="0">'CC UE'!#REF!</definedName>
    <definedName name="SommeCoeffs" localSheetId="0">'CC UE'!#REF!</definedName>
    <definedName name="_xlnm.Print_Area" localSheetId="0">'CC UE'!$A$1:$W$163</definedName>
    <definedName name="CoeffEpreuve1">#REF!</definedName>
    <definedName name="CoeffEpreuve2">#REF!</definedName>
    <definedName name="CoeffEpreuve3">#REF!</definedName>
    <definedName name="CoeffEpreuve4">#REF!</definedName>
    <definedName name="CoeffEpreuveTerminale">#REF!</definedName>
    <definedName name="Note1">#REF!</definedName>
    <definedName name="Note2">#REF!</definedName>
    <definedName name="Note3">#REF!</definedName>
    <definedName name="Note4">#REF!</definedName>
    <definedName name="NoteC1">#REF!</definedName>
    <definedName name="NoteC2">#REF!</definedName>
    <definedName name="NoteC3">#REF!</definedName>
    <definedName name="NoteC4">#REF!</definedName>
    <definedName name="NoteT">#REF!</definedName>
    <definedName name="NoteTerminale">#REF!</definedName>
    <definedName name="SommeCoeffs">#REF!</definedName>
  </definedNames>
  <calcPr iterateDelta="0.0001"/>
</workbook>
</file>

<file path=xl/sharedStrings.xml><?xml version="1.0" encoding="utf-8"?>
<sst xmlns="http://schemas.openxmlformats.org/spreadsheetml/2006/main" count="73" uniqueCount="73">
  <si>
    <t>DÉPARTEMENT </t>
  </si>
  <si>
    <t xml:space="preserve">Langues étrangères - Section Russe</t>
  </si>
  <si>
    <t xml:space="preserve">DATES DES VOTES </t>
  </si>
  <si>
    <t xml:space="preserve">EN CONSEIL D'UFR </t>
  </si>
  <si>
    <t xml:space="preserve">EN CONSEIL DE DÉPARTEMENT </t>
  </si>
  <si>
    <t xml:space="preserve">ANNÉE UNIVERSITAIRE</t>
  </si>
  <si>
    <t>2025-2026</t>
  </si>
  <si>
    <t>LANSAD</t>
  </si>
  <si>
    <t xml:space="preserve">RUSSE Contrôle continu</t>
  </si>
  <si>
    <t>SEMESTRES</t>
  </si>
  <si>
    <t xml:space="preserve">1 et 2</t>
  </si>
  <si>
    <t>RUSSE</t>
  </si>
  <si>
    <t>SEMESTRE</t>
  </si>
  <si>
    <t>RUA1A0LT</t>
  </si>
  <si>
    <t xml:space="preserve">1ère chance</t>
  </si>
  <si>
    <r>
      <rPr>
        <b/>
        <color indexed="64"/>
        <i/>
        <rFont val="Calibri"/>
        <sz val="10"/>
      </rPr>
      <t xml:space="preserve">Durée
</t>
    </r>
    <r>
      <rPr>
        <color indexed="64"/>
        <i/>
        <rFont val="Calibri"/>
        <sz val="10"/>
      </rPr>
      <t xml:space="preserve">(si applicable)</t>
    </r>
  </si>
  <si>
    <t>Pourcentage</t>
  </si>
  <si>
    <t>Coefficient</t>
  </si>
  <si>
    <t xml:space="preserve">Informations complémentaires, documents autorisés... </t>
  </si>
  <si>
    <t xml:space="preserve">MODE DE CALCUL</t>
  </si>
  <si>
    <t xml:space="preserve">Premier contact</t>
  </si>
  <si>
    <t xml:space="preserve">Évaluations intermédiaires</t>
  </si>
  <si>
    <t xml:space="preserve">Evaluation écrite (p.ex. dictée en russe assortie de traduction etc.)</t>
  </si>
  <si>
    <t xml:space="preserve">30 min</t>
  </si>
  <si>
    <t xml:space="preserve">Contrôle continu intégral                                                                                               Aucun document n'est autorisé pendant les épreuves. Tout objet connecté est interdit. </t>
  </si>
  <si>
    <r>
      <rPr>
        <b/>
        <color rgb="FF7F7F7F"/>
        <i/>
        <rFont val="Calibri"/>
        <sz val="10"/>
      </rPr>
      <t xml:space="preserve">1. 1e chance</t>
    </r>
    <r>
      <rPr>
        <color rgb="FF7F7F7F"/>
        <i/>
        <rFont val="Calibri"/>
        <sz val="10"/>
      </rPr>
      <t xml:space="preserve"> : on fait la moyenne pondérée de toutes les notes
</t>
    </r>
    <r>
      <rPr>
        <b/>
        <color rgb="FF7F7F7F"/>
        <i/>
        <rFont val="Calibri"/>
        <sz val="10"/>
      </rPr>
      <t xml:space="preserve">2. 2e chance</t>
    </r>
    <r>
      <rPr>
        <color rgb="FF7F7F7F"/>
        <i/>
        <rFont val="Calibri"/>
        <sz val="10"/>
      </rPr>
      <t xml:space="preserve"> : note de l'évaluation finale
</t>
    </r>
    <r>
      <rPr>
        <b/>
        <color rgb="FF7F7F7F"/>
        <i/>
        <rFont val="Calibri"/>
        <sz val="10"/>
      </rPr>
      <t xml:space="preserve">3. note de l'UE</t>
    </r>
    <r>
      <rPr>
        <color rgb="FF7F7F7F"/>
        <i/>
        <rFont val="Calibri"/>
        <sz val="10"/>
      </rPr>
      <t xml:space="preserve"> : on compare les 2 notes et on conserve la meilleure</t>
    </r>
  </si>
  <si>
    <t xml:space="preserve">Evaluation orale (lecture, traduction, explication)</t>
  </si>
  <si>
    <t xml:space="preserve">10 min</t>
  </si>
  <si>
    <t xml:space="preserve">Responsable(s) pédagogique(s)</t>
  </si>
  <si>
    <t xml:space="preserve">BOURBIER / LUKASH / MOISEEVA</t>
  </si>
  <si>
    <t xml:space="preserve">2e chance</t>
  </si>
  <si>
    <t>Période</t>
  </si>
  <si>
    <t xml:space="preserve">Évaluation finale tenant lieu de seconde chance</t>
  </si>
  <si>
    <t xml:space="preserve">Devoir écrit sur table </t>
  </si>
  <si>
    <t>1h</t>
  </si>
  <si>
    <t xml:space="preserve">période des examens</t>
  </si>
  <si>
    <t>-</t>
  </si>
  <si>
    <t>RUA1B0LT</t>
  </si>
  <si>
    <t xml:space="preserve">Communication de base</t>
  </si>
  <si>
    <t xml:space="preserve">QCM en ligne sur Iris</t>
  </si>
  <si>
    <t xml:space="preserve">Evaluation écrite (p.ex. dictée en russe assortie de traduction, expression écrite, compréhension orale etc.)</t>
  </si>
  <si>
    <t xml:space="preserve">40 min</t>
  </si>
  <si>
    <t xml:space="preserve">BILL / LUKASH / MOISEEVA</t>
  </si>
  <si>
    <t>RUA2A0LT</t>
  </si>
  <si>
    <t xml:space="preserve">Pratique courante 1</t>
  </si>
  <si>
    <t xml:space="preserve">Evaluation écrite (devoir écrit comportant 1 ou plusieurs exercices)</t>
  </si>
  <si>
    <t xml:space="preserve">Devoir oral à déposer sur IRIS</t>
  </si>
  <si>
    <t>MOISEEVA</t>
  </si>
  <si>
    <t xml:space="preserve">Devoir sur table écrit comportant  plusieurs exercices</t>
  </si>
  <si>
    <t>RUA2B0LT</t>
  </si>
  <si>
    <t xml:space="preserve">Pratique courante 2</t>
  </si>
  <si>
    <t xml:space="preserve">Devoir sur table </t>
  </si>
  <si>
    <t>RUB1A0LT</t>
  </si>
  <si>
    <t xml:space="preserve">Autonomie 1</t>
  </si>
  <si>
    <t xml:space="preserve">Moyenne des devoirs oraux et écrits</t>
  </si>
  <si>
    <t xml:space="preserve">Aucun document n'est autorisé pendant les épreuves. Tout objet connecté est interdit. </t>
  </si>
  <si>
    <t>BOURBIER</t>
  </si>
  <si>
    <t xml:space="preserve">Devoir sur table écrit comportant plusieurs exercices</t>
  </si>
  <si>
    <t>RUB1B0LT</t>
  </si>
  <si>
    <t xml:space="preserve">Autonomie 2</t>
  </si>
  <si>
    <t xml:space="preserve">Evaluation écrite</t>
  </si>
  <si>
    <t>BILL</t>
  </si>
  <si>
    <t xml:space="preserve">Exposé oral suivi d'un entretien en russe</t>
  </si>
  <si>
    <t>RUB2A0LT</t>
  </si>
  <si>
    <t xml:space="preserve">Perfectionnement 1</t>
  </si>
  <si>
    <t xml:space="preserve">Devoir sur table</t>
  </si>
  <si>
    <t>LUKASH</t>
  </si>
  <si>
    <t xml:space="preserve">Exposé oral en russe </t>
  </si>
  <si>
    <t xml:space="preserve">le total des pourcentages est différent de 100</t>
  </si>
  <si>
    <t>RUB2B0LT</t>
  </si>
  <si>
    <t xml:space="preserve">Perfectionnement 2</t>
  </si>
  <si>
    <t>période</t>
  </si>
  <si>
    <t xml:space="preserve">emploi du temps habituel du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</si>
</sst>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\ %"/>
  </numFmts>
  <fonts count="19">
    <font>
      <name val="Calibri"/>
      <color indexed="64"/>
      <sz val="11"/>
      <scheme val="minor"/>
    </font>
    <font>
      <name val="Calibri"/>
      <b/>
      <color indexed="64"/>
      <sz val="16"/>
    </font>
    <font>
      <name val="Calibri"/>
      <b/>
      <i/>
      <color indexed="64"/>
      <sz val="12"/>
    </font>
    <font>
      <name val="Calibri"/>
      <color indexed="64"/>
      <sz val="12"/>
    </font>
    <font>
      <name val="Calibri"/>
      <b/>
      <color indexed="64"/>
      <sz val="12"/>
    </font>
    <font>
      <name val="Calibri"/>
      <b/>
      <color indexed="64"/>
      <sz val="14"/>
    </font>
    <font>
      <name val="Calibri"/>
      <b/>
      <color indexed="64"/>
      <sz val="18"/>
    </font>
    <font>
      <name val="Calibri"/>
      <b/>
      <i/>
      <color indexed="64"/>
      <sz val="11"/>
    </font>
    <font>
      <name val="Calibri"/>
      <b/>
      <i/>
      <color indexed="64"/>
      <sz val="10"/>
    </font>
    <font>
      <name val="Calibri"/>
      <b/>
      <i/>
      <color rgb="FF4472C4"/>
      <sz val="11"/>
    </font>
    <font>
      <name val="Calibri"/>
      <b/>
      <i/>
      <color rgb="FF548135"/>
      <sz val="11"/>
    </font>
    <font>
      <name val="Calibri"/>
      <b/>
      <i/>
      <color rgb="FFC00000"/>
      <sz val="11"/>
    </font>
    <font>
      <name val="Calibri"/>
      <b/>
      <i/>
      <color rgb="FF7F7F7F"/>
      <sz val="11"/>
    </font>
    <font>
      <name val="Calibri"/>
      <b/>
      <color indexed="64"/>
      <sz val="11"/>
    </font>
    <font>
      <name val="Calibri"/>
      <b/>
      <i/>
      <color rgb="FF7F7F7F"/>
      <sz val="10"/>
    </font>
    <font>
      <name val="Calibri"/>
      <color indexed="64"/>
      <sz val="10"/>
    </font>
    <font>
      <name val="Calibri"/>
      <color indexed="64"/>
      <sz val="9"/>
    </font>
    <font>
      <name val="Calibri"/>
      <i/>
      <color rgb="FF7F7F7F"/>
      <sz val="9"/>
    </font>
    <font>
      <name val="Calibri"/>
      <i/>
      <color rgb="FF7F7F7F"/>
      <sz val="11"/>
    </font>
  </fonts>
  <fills count="11">
    <fill>
      <patternFill patternType="none"/>
    </fill>
    <fill>
      <patternFill patternType="none"/>
    </fill>
    <fill>
      <patternFill patternType="solid">
        <fgColor rgb="FFE7E6E6"/>
        <bgColor rgb="FFE7E6E6"/>
      </patternFill>
    </fill>
    <fill>
      <patternFill patternType="solid">
        <fgColor indexed="65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rgb="FFD9E2F3"/>
        <bgColor rgb="FFD9E2F3"/>
      </patternFill>
    </fill>
    <fill>
      <patternFill patternType="solid">
        <fgColor rgb="FFC5DEB5"/>
        <bgColor rgb="FFC5DEB5"/>
      </patternFill>
    </fill>
    <fill>
      <patternFill patternType="solid">
        <fgColor rgb="FFE2EEDA"/>
        <bgColor rgb="FFE2EEDA"/>
      </patternFill>
    </fill>
    <fill>
      <patternFill patternType="solid">
        <fgColor rgb="FFF5F5F5"/>
        <bgColor rgb="FFF5F5F5"/>
      </patternFill>
    </fill>
    <fill>
      <patternFill patternType="solid">
        <fgColor rgb="FFD8D8D8"/>
        <bgColor rgb="FFD8D8D8"/>
      </patternFill>
    </fill>
    <fill>
      <patternFill patternType="solid">
        <fgColor rgb="FFDEEDD5"/>
        <bgColor rgb="FFDEEDD5"/>
      </patternFill>
    </fill>
  </fills>
  <borders count="91">
    <border>
      <left/>
      <right/>
      <top/>
      <bottom/>
      <diagonal/>
    </border>
    <border>
      <left style="thick">
        <color rgb="FF7F7F7F"/>
      </left>
      <right/>
      <top style="thick">
        <color rgb="FF7F7F7F"/>
      </top>
      <bottom style="thick">
        <color rgb="FF7F7F7F"/>
      </bottom>
      <diagonal/>
    </border>
    <border>
      <left/>
      <right/>
      <top style="thick">
        <color rgb="FF7F7F7F"/>
      </top>
      <bottom style="thick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5"/>
      </left>
      <right style="thick">
        <color indexed="65"/>
      </right>
      <top style="thick">
        <color indexed="65"/>
      </top>
      <bottom style="thick">
        <color indexed="65"/>
      </bottom>
      <diagonal/>
    </border>
    <border>
      <left style="thick">
        <color indexed="65"/>
      </left>
      <right style="thick">
        <color indexed="65"/>
      </right>
      <top style="thick">
        <color indexed="6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theme="1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/>
      <bottom style="thick">
        <color rgb="FF4472C4"/>
      </bottom>
      <diagonal/>
    </border>
    <border>
      <left/>
      <right style="thin">
        <color rgb="FF7F7F7F"/>
      </right>
      <top/>
      <bottom/>
      <diagonal/>
    </border>
    <border>
      <left/>
      <right/>
      <top/>
      <bottom style="thick">
        <color rgb="FF7F7F7F"/>
      </bottom>
      <diagonal/>
    </border>
    <border>
      <left/>
      <right style="thick">
        <color rgb="FF4472C4"/>
      </right>
      <top/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7F7F7F"/>
      </bottom>
      <diagonal/>
    </border>
    <border>
      <left style="thick">
        <color rgb="FF4472C4"/>
      </left>
      <right style="thick">
        <color rgb="FF70AD47"/>
      </right>
      <top/>
      <bottom style="dotted">
        <color indexed="65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F7F7F"/>
      </bottom>
      <diagonal/>
    </border>
    <border>
      <left style="thick">
        <color rgb="FF70AD47"/>
      </left>
      <right/>
      <top/>
      <bottom style="dotted">
        <color indexed="65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ck">
        <color rgb="FF7F7F7F"/>
      </right>
      <top/>
      <bottom/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thick">
        <color rgb="FF7F7F7F"/>
      </left>
      <right style="thick">
        <color rgb="FF4472C4"/>
      </right>
      <top style="dotted">
        <color indexed="65"/>
      </top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dotted">
        <color rgb="FF7F7F7F"/>
      </bottom>
      <diagonal/>
    </border>
    <border>
      <left style="thick">
        <color rgb="FF4472C4"/>
      </left>
      <right style="thick">
        <color rgb="FF70AD47"/>
      </right>
      <top style="dotted">
        <color indexed="65"/>
      </top>
      <bottom style="dotted">
        <color indexed="65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dotted">
        <color rgb="FF7F7F7F"/>
      </bottom>
      <diagonal/>
    </border>
    <border>
      <left style="thick">
        <color rgb="FF70AD47"/>
      </left>
      <right/>
      <top style="dotted">
        <color indexed="65"/>
      </top>
      <bottom style="dotted">
        <color indexed="6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dotted">
        <color rgb="FF7F7F7F"/>
      </top>
      <bottom style="thick">
        <color rgb="FF70AD47"/>
      </bottom>
      <diagonal/>
    </border>
    <border>
      <left/>
      <right/>
      <top style="thick">
        <color rgb="FF7F7F7F"/>
      </top>
      <bottom/>
      <diagonal/>
    </border>
    <border>
      <left/>
      <right/>
      <top style="dotted">
        <color indexed="65"/>
      </top>
      <bottom/>
      <diagonal/>
    </border>
    <border>
      <left/>
      <right/>
      <top style="thick">
        <color rgb="FF4472C4"/>
      </top>
      <bottom/>
      <diagonal/>
    </border>
    <border>
      <left/>
      <right/>
      <top style="thick">
        <color rgb="FF70AD47"/>
      </top>
      <bottom/>
      <diagonal/>
    </border>
    <border>
      <left/>
      <right/>
      <top/>
      <bottom style="dotted">
        <color indexed="65"/>
      </bottom>
      <diagonal/>
    </border>
    <border>
      <left/>
      <right/>
      <top/>
      <bottom style="thick">
        <color rgb="FF70AD47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/>
      <right/>
      <top/>
      <bottom style="thin">
        <color indexed="64"/>
      </bottom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7F7F7F"/>
      </right>
      <top/>
      <bottom/>
      <diagonal/>
    </border>
    <border>
      <left style="thick">
        <color rgb="FF4472C4"/>
      </left>
      <right style="thick">
        <color rgb="FF4472C4"/>
      </right>
      <top style="thick">
        <color rgb="FF7F7F7F"/>
      </top>
      <bottom/>
      <diagonal/>
    </border>
    <border>
      <left/>
      <right style="thick">
        <color rgb="FF7F7F7F"/>
      </right>
      <top/>
      <bottom/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rgb="FF7F7F7F"/>
      </left>
      <right style="thin">
        <color rgb="FF7F7F7F"/>
      </right>
      <top/>
      <bottom/>
      <diagonal/>
    </border>
    <border>
      <left style="thick">
        <color rgb="FF4472C4"/>
      </left>
      <right style="thick">
        <color rgb="FF4472C4"/>
      </right>
      <top/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/>
      <diagonal/>
    </border>
    <border>
      <left style="thick">
        <color rgb="FF4472C4"/>
      </left>
      <right style="thick">
        <color rgb="FF4472C4"/>
      </right>
      <top/>
      <bottom style="thick">
        <color rgb="FF4472C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thick">
        <color rgb="FF70AD47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rgb="FF7F7F7F"/>
      </left>
      <right style="medium">
        <color theme="1"/>
      </right>
      <top style="thin">
        <color indexed="64"/>
      </top>
      <bottom/>
      <diagonal/>
    </border>
    <border>
      <left/>
      <right/>
      <top/>
      <bottom style="dotted">
        <color rgb="FF7F7F7F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ck">
        <color rgb="FF7F7F7F"/>
      </right>
      <top style="thin">
        <color indexed="64"/>
      </top>
      <bottom style="thick">
        <color rgb="FF7F7F7F"/>
      </bottom>
      <diagonal/>
    </border>
    <border>
      <left style="thick">
        <color rgb="FF7F7F7F"/>
      </left>
      <right style="thick">
        <color rgb="FF7F7F7F"/>
      </right>
      <top style="thin">
        <color indexed="64"/>
      </top>
      <bottom style="thick">
        <color rgb="FF7F7F7F"/>
      </bottom>
      <diagonal/>
    </border>
    <border>
      <left style="thick">
        <color rgb="FF7F7F7F"/>
      </left>
      <right style="thin">
        <color indexed="64"/>
      </right>
      <top style="thin">
        <color indexed="64"/>
      </top>
      <bottom style="thick">
        <color rgb="FF7F7F7F"/>
      </bottom>
      <diagonal/>
    </border>
    <border>
      <left style="thin">
        <color indexed="64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7F7F7F"/>
      </left>
      <right style="thin">
        <color indexed="64"/>
      </right>
      <top style="dotted">
        <color rgb="FF7F7F7F"/>
      </top>
      <bottom style="thick">
        <color rgb="FF7F7F7F"/>
      </bottom>
      <diagonal/>
    </border>
    <border>
      <left style="thin">
        <color indexed="64"/>
      </left>
      <right style="thick">
        <color rgb="FF7F7F7F"/>
      </right>
      <top style="dotted">
        <color rgb="FF7F7F7F"/>
      </top>
      <bottom style="thin">
        <color indexed="64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thin">
        <color indexed="64"/>
      </bottom>
      <diagonal/>
    </border>
    <border>
      <left style="thick">
        <color rgb="FF7F7F7F"/>
      </left>
      <right style="thin">
        <color indexed="64"/>
      </right>
      <top style="dotted">
        <color rgb="FF7F7F7F"/>
      </top>
      <bottom style="thin">
        <color indexed="64"/>
      </bottom>
      <diagonal/>
    </border>
  </borders>
  <cellStyleXfs count="1">
    <xf fontId="0" fillId="0" borderId="0" numFmtId="0"/>
  </cellStyleXfs>
  <cellXfs count="239">
    <xf fontId="0" fillId="0" borderId="0" numFmtId="0" xfId="0"/>
    <xf fontId="0" fillId="0" borderId="0" numFmtId="0" xfId="0" applyAlignment="1">
      <alignment vertical="center"/>
    </xf>
    <xf fontId="1" fillId="2" borderId="1" numFmtId="0" xfId="0" applyFont="1" applyFill="1" applyBorder="1" applyAlignment="1">
      <alignment horizontal="right" vertical="center"/>
    </xf>
    <xf fontId="0" fillId="2" borderId="2" numFmtId="0" xfId="0" applyFill="1" applyBorder="1" applyAlignment="1">
      <alignment vertical="center"/>
    </xf>
    <xf fontId="1" fillId="2" borderId="3" numFmtId="0" xfId="0" applyFont="1" applyFill="1" applyBorder="1" applyAlignment="1">
      <alignment vertical="center"/>
    </xf>
    <xf fontId="1" fillId="2" borderId="4" numFmtId="0" xfId="0" applyFont="1" applyFill="1" applyBorder="1" applyAlignment="1">
      <alignment vertical="center"/>
    </xf>
    <xf fontId="1" fillId="2" borderId="5" numFmtId="0" xfId="0" applyFont="1" applyFill="1" applyBorder="1" applyAlignment="1">
      <alignment vertical="center"/>
    </xf>
    <xf fontId="0" fillId="3" borderId="0" numFmtId="0" xfId="0" applyFill="1" applyAlignment="1">
      <alignment horizontal="right"/>
    </xf>
    <xf fontId="2" fillId="3" borderId="0" numFmtId="0" xfId="0" applyFont="1" applyFill="1" applyAlignment="1">
      <alignment horizontal="right"/>
    </xf>
    <xf fontId="3" fillId="3" borderId="0" numFmtId="0" xfId="0" applyFont="1" applyFill="1" applyAlignment="1">
      <alignment vertical="center"/>
    </xf>
    <xf fontId="4" fillId="3" borderId="0" numFmtId="0" xfId="0" applyFont="1" applyFill="1" applyAlignment="1">
      <alignment horizontal="right" vertical="center"/>
    </xf>
    <xf fontId="3" fillId="3" borderId="6" numFmtId="14" xfId="0" applyNumberFormat="1" applyFont="1" applyFill="1" applyBorder="1" applyAlignment="1">
      <alignment horizontal="left" vertical="center"/>
    </xf>
    <xf fontId="3" fillId="3" borderId="7" numFmtId="14" xfId="0" applyNumberFormat="1" applyFont="1" applyFill="1" applyBorder="1" applyAlignment="1">
      <alignment horizontal="left" vertical="center"/>
    </xf>
    <xf fontId="3" fillId="3" borderId="0" numFmtId="0" xfId="0" applyFont="1" applyFill="1" applyAlignment="1">
      <alignment horizontal="right" vertical="center"/>
    </xf>
    <xf fontId="4" fillId="3" borderId="7" numFmtId="0" xfId="0" applyFont="1" applyFill="1" applyBorder="1" applyAlignment="1">
      <alignment horizontal="left" vertical="center"/>
    </xf>
    <xf fontId="0" fillId="3" borderId="0" numFmtId="0" xfId="0" applyFill="1"/>
    <xf fontId="1" fillId="3" borderId="0" numFmtId="49" xfId="0" applyNumberFormat="1" applyFont="1" applyFill="1" applyAlignment="1">
      <alignment horizontal="right"/>
    </xf>
    <xf fontId="1" fillId="3" borderId="3" numFmtId="0" xfId="0" applyFont="1" applyFill="1" applyBorder="1"/>
    <xf fontId="5" fillId="3" borderId="4" numFmtId="49" xfId="0" applyNumberFormat="1" applyFont="1" applyFill="1" applyBorder="1" applyAlignment="1">
      <alignment horizontal="left"/>
    </xf>
    <xf fontId="0" fillId="3" borderId="4" numFmtId="0" xfId="0" applyFill="1" applyBorder="1"/>
    <xf fontId="4" fillId="3" borderId="4" numFmtId="49" xfId="0" applyNumberFormat="1" applyFont="1" applyFill="1" applyBorder="1" applyAlignment="1">
      <alignment horizontal="right"/>
    </xf>
    <xf fontId="3" fillId="3" borderId="4" numFmtId="0" xfId="0" applyFont="1" applyFill="1" applyBorder="1"/>
    <xf fontId="1" fillId="3" borderId="8" numFmtId="49" xfId="0" applyNumberFormat="1" applyFont="1" applyFill="1" applyBorder="1" applyAlignment="1">
      <alignment horizontal="right"/>
    </xf>
    <xf fontId="1" fillId="3" borderId="9" numFmtId="0" xfId="0" applyFont="1" applyFill="1" applyBorder="1"/>
    <xf fontId="5" fillId="3" borderId="10" numFmtId="49" xfId="0" applyNumberFormat="1" applyFont="1" applyFill="1" applyBorder="1" applyAlignment="1">
      <alignment horizontal="left"/>
    </xf>
    <xf fontId="0" fillId="3" borderId="9" numFmtId="0" xfId="0" applyFill="1" applyBorder="1"/>
    <xf fontId="4" fillId="3" borderId="9" numFmtId="49" xfId="0" applyNumberFormat="1" applyFont="1" applyFill="1" applyBorder="1" applyAlignment="1">
      <alignment horizontal="right"/>
    </xf>
    <xf fontId="3" fillId="3" borderId="9" numFmtId="0" xfId="0" applyFont="1" applyFill="1" applyBorder="1"/>
    <xf fontId="4" fillId="0" borderId="9" numFmtId="0" xfId="0" applyFont="1" applyBorder="1" applyAlignment="1">
      <alignment horizontal="left"/>
    </xf>
    <xf fontId="0" fillId="3" borderId="11" numFmtId="0" xfId="0" applyFill="1" applyBorder="1"/>
    <xf fontId="0" fillId="3" borderId="12" numFmtId="0" xfId="0" applyFill="1" applyBorder="1"/>
    <xf fontId="0" fillId="3" borderId="13" numFmtId="0" xfId="0" applyFill="1" applyBorder="1"/>
    <xf fontId="0" fillId="3" borderId="13" numFmtId="0" xfId="0" applyFill="1" applyBorder="1" applyAlignment="1">
      <alignment horizontal="left"/>
    </xf>
    <xf fontId="0" fillId="3" borderId="14" numFmtId="0" xfId="0" applyFill="1" applyBorder="1"/>
    <xf fontId="1" fillId="3" borderId="15" numFmtId="49" xfId="0" applyNumberFormat="1" applyFont="1" applyFill="1" applyBorder="1" applyAlignment="1">
      <alignment horizontal="center" vertical="center"/>
    </xf>
    <xf fontId="6" fillId="2" borderId="16" numFmtId="0" xfId="0" applyFont="1" applyFill="1" applyBorder="1" applyAlignment="1">
      <alignment horizontal="center" vertical="center" wrapText="1"/>
    </xf>
    <xf fontId="0" fillId="3" borderId="17" numFmtId="0" xfId="0" applyFill="1" applyBorder="1"/>
    <xf fontId="6" fillId="2" borderId="18" numFmtId="0" xfId="0" applyFont="1" applyFill="1" applyBorder="1" applyAlignment="1">
      <alignment horizontal="center" vertical="center" wrapText="1"/>
    </xf>
    <xf fontId="6" fillId="2" borderId="0" numFmtId="0" xfId="0" applyFont="1" applyFill="1" applyAlignment="1">
      <alignment horizontal="center" vertical="center" wrapText="1"/>
    </xf>
    <xf fontId="6" fillId="4" borderId="0" numFmtId="0" xfId="0" applyFont="1" applyFill="1" applyAlignment="1">
      <alignment horizontal="center" vertical="center" wrapText="1"/>
    </xf>
    <xf fontId="4" fillId="4" borderId="19" numFmtId="0" xfId="0" applyFont="1" applyFill="1" applyBorder="1" applyAlignment="1">
      <alignment horizontal="center" vertical="center" wrapText="1"/>
    </xf>
    <xf fontId="4" fillId="4" borderId="0" numFmtId="0" xfId="0" applyFont="1" applyFill="1" applyAlignment="1">
      <alignment horizontal="center" vertical="center" wrapText="1"/>
    </xf>
    <xf fontId="6" fillId="2" borderId="20" numFmtId="0" xfId="0" applyFont="1" applyFill="1" applyBorder="1" applyAlignment="1">
      <alignment horizontal="center" vertical="center" wrapText="1"/>
    </xf>
    <xf fontId="0" fillId="2" borderId="18" numFmtId="0" xfId="0" applyFill="1" applyBorder="1" applyAlignment="1">
      <alignment vertical="center"/>
    </xf>
    <xf fontId="0" fillId="2" borderId="21" numFmtId="0" xfId="0" applyFill="1" applyBorder="1" applyAlignment="1">
      <alignment vertical="center"/>
    </xf>
    <xf fontId="7" fillId="2" borderId="21" numFmtId="0" xfId="0" applyFont="1" applyFill="1" applyBorder="1" applyAlignment="1">
      <alignment horizontal="center" vertical="center"/>
    </xf>
    <xf fontId="8" fillId="2" borderId="21" numFmtId="49" xfId="0" applyNumberFormat="1" applyFont="1" applyFill="1" applyBorder="1" applyAlignment="1">
      <alignment horizontal="center" vertical="center" wrapText="1"/>
    </xf>
    <xf fontId="0" fillId="4" borderId="22" numFmtId="0" xfId="0" applyFill="1" applyBorder="1" applyAlignment="1">
      <alignment horizontal="left" vertical="center"/>
    </xf>
    <xf fontId="9" fillId="5" borderId="23" numFmtId="49" xfId="0" applyNumberFormat="1" applyFont="1" applyFill="1" applyBorder="1" applyAlignment="1">
      <alignment horizontal="center" vertical="center" wrapText="1"/>
    </xf>
    <xf fontId="0" fillId="4" borderId="24" numFmtId="160" xfId="0" applyNumberFormat="1" applyFill="1" applyBorder="1"/>
    <xf fontId="10" fillId="6" borderId="25" numFmtId="49" xfId="0" applyNumberFormat="1" applyFont="1" applyFill="1" applyBorder="1" applyAlignment="1">
      <alignment horizontal="center" vertical="center" wrapText="1"/>
    </xf>
    <xf fontId="0" fillId="4" borderId="26" numFmtId="0" xfId="0" applyFill="1" applyBorder="1" applyAlignment="1">
      <alignment vertical="center"/>
    </xf>
    <xf fontId="10" fillId="2" borderId="0" numFmtId="0" xfId="0" applyFont="1" applyFill="1" applyAlignment="1">
      <alignment horizontal="center" vertical="center" wrapText="1"/>
    </xf>
    <xf fontId="7" fillId="2" borderId="0" numFmtId="49" xfId="0" applyNumberFormat="1" applyFont="1" applyFill="1" applyAlignment="1">
      <alignment horizontal="center" vertical="center" wrapText="1"/>
    </xf>
    <xf fontId="11" fillId="2" borderId="20" numFmtId="0" xfId="0" applyFont="1" applyFill="1" applyBorder="1" applyAlignment="1">
      <alignment horizontal="center" vertical="center"/>
    </xf>
    <xf fontId="12" fillId="2" borderId="27" numFmtId="49" xfId="0" applyNumberFormat="1" applyFont="1" applyFill="1" applyBorder="1" applyAlignment="1">
      <alignment horizontal="center" vertical="center" wrapText="1"/>
    </xf>
    <xf fontId="5" fillId="3" borderId="15" numFmtId="49" xfId="0" applyNumberFormat="1" applyFont="1" applyFill="1" applyBorder="1" applyAlignment="1">
      <alignment horizontal="center" vertical="center" wrapText="1"/>
    </xf>
    <xf fontId="0" fillId="2" borderId="28" numFmtId="0" xfId="0" applyFill="1" applyBorder="1" applyAlignment="1">
      <alignment horizontal="center" vertical="center"/>
    </xf>
    <xf fontId="13" fillId="3" borderId="29" numFmtId="49" xfId="0" applyNumberFormat="1" applyFont="1" applyFill="1" applyBorder="1" applyAlignment="1">
      <alignment horizontal="center" vertical="center" wrapText="1"/>
    </xf>
    <xf fontId="0" fillId="3" borderId="30" numFmtId="49" xfId="0" applyNumberFormat="1" applyFill="1" applyBorder="1" applyAlignment="1">
      <alignment horizontal="center" vertical="center" wrapText="1"/>
    </xf>
    <xf fontId="0" fillId="3" borderId="31" numFmtId="49" xfId="0" applyNumberFormat="1" applyFill="1" applyBorder="1" applyAlignment="1">
      <alignment horizontal="center" vertical="center"/>
    </xf>
    <xf fontId="0" fillId="4" borderId="32" numFmtId="0" xfId="0" applyFill="1" applyBorder="1" applyAlignment="1">
      <alignment horizontal="left" vertical="center"/>
    </xf>
    <xf fontId="0" fillId="3" borderId="33" numFmtId="160" xfId="0" applyNumberFormat="1" applyFill="1" applyBorder="1" applyAlignment="1">
      <alignment horizontal="center" vertical="center"/>
    </xf>
    <xf fontId="0" fillId="4" borderId="34" numFmtId="160" xfId="0" applyNumberFormat="1" applyFill="1" applyBorder="1"/>
    <xf fontId="0" fillId="7" borderId="35" numFmtId="0" xfId="0" applyFill="1" applyBorder="1" applyAlignment="1">
      <alignment horizontal="center" vertical="center" wrapText="1"/>
    </xf>
    <xf fontId="0" fillId="4" borderId="36" numFmtId="0" xfId="0" applyFill="1" applyBorder="1" applyAlignment="1">
      <alignment vertical="center"/>
    </xf>
    <xf fontId="0" fillId="2" borderId="0" numFmtId="0" xfId="0" applyFill="1" applyAlignment="1">
      <alignment vertical="center"/>
    </xf>
    <xf fontId="0" fillId="3" borderId="37" numFmtId="49" xfId="0" applyNumberFormat="1" applyFill="1" applyBorder="1" applyAlignment="1">
      <alignment horizontal="center" vertical="center" wrapText="1"/>
    </xf>
    <xf fontId="0" fillId="2" borderId="20" numFmtId="160" xfId="0" applyNumberFormat="1" applyFill="1" applyBorder="1" applyAlignment="1">
      <alignment vertical="center"/>
    </xf>
    <xf fontId="14" fillId="2" borderId="27" numFmtId="49" xfId="0" applyNumberFormat="1" applyFont="1" applyFill="1" applyBorder="1" applyAlignment="1">
      <alignment horizontal="left" vertical="center" wrapText="1"/>
    </xf>
    <xf fontId="0" fillId="8" borderId="38" numFmtId="0" xfId="0" applyFill="1" applyBorder="1" applyAlignment="1">
      <alignment horizontal="center" vertical="center" wrapText="1"/>
    </xf>
    <xf fontId="0" fillId="3" borderId="39" numFmtId="0" xfId="0" applyFill="1" applyBorder="1" applyAlignment="1">
      <alignment horizontal="center" vertical="center"/>
    </xf>
    <xf fontId="0" fillId="3" borderId="40" numFmtId="160" xfId="0" applyNumberFormat="1" applyFill="1" applyBorder="1" applyAlignment="1">
      <alignment horizontal="center" vertical="center"/>
    </xf>
    <xf fontId="0" fillId="7" borderId="41" numFmtId="0" xfId="0" applyFill="1" applyBorder="1" applyAlignment="1">
      <alignment horizontal="center" vertical="center" wrapText="1"/>
    </xf>
    <xf fontId="4" fillId="3" borderId="15" numFmtId="49" xfId="0" applyNumberFormat="1" applyFont="1" applyFill="1" applyBorder="1" applyAlignment="1">
      <alignment horizontal="left"/>
    </xf>
    <xf fontId="15" fillId="3" borderId="15" numFmtId="49" xfId="0" applyNumberFormat="1" applyFont="1" applyFill="1" applyBorder="1" applyAlignment="1">
      <alignment horizontal="left" vertical="top" wrapText="1"/>
    </xf>
    <xf fontId="0" fillId="2" borderId="42" numFmtId="0" xfId="0" applyFill="1" applyBorder="1" applyAlignment="1">
      <alignment horizontal="center" vertical="center"/>
    </xf>
    <xf fontId="0" fillId="2" borderId="42" numFmtId="0" xfId="0" applyFill="1" applyBorder="1" applyAlignment="1">
      <alignment horizontal="right"/>
    </xf>
    <xf fontId="0" fillId="4" borderId="43" numFmtId="0" xfId="0" applyFill="1" applyBorder="1" applyAlignment="1">
      <alignment horizontal="right"/>
    </xf>
    <xf fontId="0" fillId="4" borderId="44" numFmtId="160" xfId="0" applyNumberFormat="1" applyFill="1" applyBorder="1"/>
    <xf fontId="0" fillId="4" borderId="43" numFmtId="160" xfId="0" applyNumberFormat="1" applyFill="1" applyBorder="1"/>
    <xf fontId="0" fillId="4" borderId="45" numFmtId="0" xfId="0" applyFill="1" applyBorder="1"/>
    <xf fontId="0" fillId="4" borderId="43" numFmtId="0" xfId="0" applyFill="1" applyBorder="1"/>
    <xf fontId="0" fillId="2" borderId="0" numFmtId="0" xfId="0" applyFill="1"/>
    <xf fontId="0" fillId="2" borderId="0" numFmtId="0" xfId="0" applyFill="1" applyAlignment="1">
      <alignment horizontal="right"/>
    </xf>
    <xf fontId="0" fillId="2" borderId="20" numFmtId="160" xfId="0" applyNumberFormat="1" applyFill="1" applyBorder="1"/>
    <xf fontId="0" fillId="2" borderId="0" numFmtId="0" xfId="0" applyFill="1" applyAlignment="1">
      <alignment horizontal="center" vertical="center"/>
    </xf>
    <xf fontId="0" fillId="4" borderId="0" numFmtId="0" xfId="0" applyFill="1" applyAlignment="1">
      <alignment horizontal="right"/>
    </xf>
    <xf fontId="0" fillId="4" borderId="0" numFmtId="160" xfId="0" applyNumberFormat="1" applyFill="1"/>
    <xf fontId="0" fillId="4" borderId="0" numFmtId="0" xfId="0" applyFill="1"/>
    <xf fontId="4" fillId="4" borderId="19" numFmtId="49" xfId="0" applyNumberFormat="1" applyFont="1" applyFill="1" applyBorder="1" applyAlignment="1">
      <alignment horizontal="center" vertical="center" wrapText="1"/>
    </xf>
    <xf fontId="0" fillId="2" borderId="21" numFmtId="0" xfId="0" applyFill="1" applyBorder="1" applyAlignment="1">
      <alignment horizontal="center" vertical="center"/>
    </xf>
    <xf fontId="0" fillId="2" borderId="21" numFmtId="0" xfId="0" applyFill="1" applyBorder="1" applyAlignment="1">
      <alignment horizontal="right"/>
    </xf>
    <xf fontId="0" fillId="4" borderId="46" numFmtId="0" xfId="0" applyFill="1" applyBorder="1" applyAlignment="1">
      <alignment horizontal="left" vertical="center"/>
    </xf>
    <xf fontId="0" fillId="4" borderId="19" numFmtId="160" xfId="0" applyNumberFormat="1" applyFill="1" applyBorder="1"/>
    <xf fontId="0" fillId="4" borderId="46" numFmtId="160" xfId="0" applyNumberFormat="1" applyFill="1" applyBorder="1"/>
    <xf fontId="0" fillId="4" borderId="47" numFmtId="0" xfId="0" applyFill="1" applyBorder="1"/>
    <xf fontId="9" fillId="5" borderId="48" numFmtId="49" xfId="0" applyNumberFormat="1" applyFont="1" applyFill="1" applyBorder="1" applyAlignment="1">
      <alignment horizontal="center" vertical="center" wrapText="1"/>
    </xf>
    <xf fontId="0" fillId="4" borderId="24" numFmtId="160" xfId="0" applyNumberFormat="1" applyFill="1" applyBorder="1" applyAlignment="1">
      <alignment horizontal="center" wrapText="1"/>
    </xf>
    <xf fontId="10" fillId="6" borderId="49" numFmtId="49" xfId="0" applyNumberFormat="1" applyFont="1" applyFill="1" applyBorder="1" applyAlignment="1">
      <alignment horizontal="center" vertical="center" wrapText="1"/>
    </xf>
    <xf fontId="4" fillId="4" borderId="19" numFmtId="49" xfId="0" applyNumberFormat="1" applyFont="1" applyFill="1" applyBorder="1" applyAlignment="1">
      <alignment vertical="center" wrapText="1"/>
    </xf>
    <xf fontId="0" fillId="2" borderId="0" numFmtId="0" xfId="0" applyFill="1" applyAlignment="1">
      <alignment horizontal="center" wrapText="1"/>
    </xf>
    <xf fontId="7" fillId="2" borderId="50" numFmtId="49" xfId="0" applyNumberFormat="1" applyFont="1" applyFill="1" applyBorder="1" applyAlignment="1">
      <alignment horizontal="center" vertical="center" wrapText="1"/>
    </xf>
    <xf fontId="0" fillId="3" borderId="51" numFmtId="49" xfId="0" applyNumberFormat="1" applyFill="1" applyBorder="1" applyAlignment="1">
      <alignment vertical="center"/>
    </xf>
    <xf fontId="0" fillId="3" borderId="51" numFmtId="49" xfId="0" applyNumberFormat="1" applyFill="1" applyBorder="1" applyAlignment="1">
      <alignment horizontal="center" vertical="center"/>
    </xf>
    <xf fontId="16" fillId="3" borderId="52" numFmtId="49" xfId="0" applyNumberFormat="1" applyFont="1" applyFill="1" applyBorder="1" applyAlignment="1">
      <alignment horizontal="center" vertical="center" wrapText="1"/>
    </xf>
    <xf fontId="0" fillId="3" borderId="48" numFmtId="160" xfId="0" applyNumberFormat="1" applyFill="1" applyBorder="1" applyAlignment="1">
      <alignment horizontal="center" vertical="center"/>
    </xf>
    <xf fontId="0" fillId="7" borderId="49" numFmtId="0" xfId="0" applyFill="1" applyBorder="1" applyAlignment="1">
      <alignment horizontal="center" vertical="center"/>
    </xf>
    <xf fontId="0" fillId="3" borderId="53" numFmtId="160" xfId="0" applyNumberFormat="1" applyFill="1" applyBorder="1" applyAlignment="1">
      <alignment horizontal="center" vertical="center"/>
    </xf>
    <xf fontId="0" fillId="4" borderId="34" numFmtId="160" xfId="0" applyNumberFormat="1" applyFill="1" applyBorder="1" applyAlignment="1">
      <alignment horizontal="center"/>
    </xf>
    <xf fontId="0" fillId="4" borderId="26" numFmtId="0" xfId="0" applyFill="1" applyBorder="1" applyAlignment="1">
      <alignment horizontal="center" vertical="center" wrapText="1"/>
    </xf>
    <xf fontId="0" fillId="3" borderId="37" numFmtId="0" xfId="0" applyFill="1" applyBorder="1" applyAlignment="1">
      <alignment horizontal="center" vertical="center" wrapText="1"/>
    </xf>
    <xf fontId="0" fillId="2" borderId="18" numFmtId="0" xfId="0" applyFill="1" applyBorder="1"/>
    <xf fontId="0" fillId="2" borderId="42" numFmtId="0" xfId="0" applyFill="1" applyBorder="1"/>
    <xf fontId="17" fillId="2" borderId="42" numFmtId="49" xfId="0" applyNumberFormat="1" applyFont="1" applyFill="1" applyBorder="1" applyAlignment="1">
      <alignment horizontal="right"/>
    </xf>
    <xf fontId="17" fillId="2" borderId="42" numFmtId="0" xfId="0" applyFont="1" applyFill="1" applyBorder="1" applyAlignment="1">
      <alignment horizontal="right"/>
    </xf>
    <xf fontId="17" fillId="4" borderId="43" numFmtId="0" xfId="0" applyFont="1" applyFill="1" applyBorder="1" applyAlignment="1">
      <alignment horizontal="right"/>
    </xf>
    <xf fontId="16" fillId="9" borderId="44" numFmtId="160" xfId="0" applyNumberFormat="1" applyFont="1" applyFill="1" applyBorder="1" applyAlignment="1">
      <alignment horizontal="center" vertical="center"/>
    </xf>
    <xf fontId="16" fillId="9" borderId="45" numFmtId="0" xfId="0" applyFont="1" applyFill="1" applyBorder="1" applyAlignment="1">
      <alignment horizontal="center" vertical="center"/>
    </xf>
    <xf fontId="16" fillId="4" borderId="43" numFmtId="0" xfId="0" applyFont="1" applyFill="1" applyBorder="1" applyAlignment="1">
      <alignment horizontal="right"/>
    </xf>
    <xf fontId="0" fillId="4" borderId="36" numFmtId="0" xfId="0" applyFill="1" applyBorder="1" applyAlignment="1">
      <alignment horizontal="center" vertical="center"/>
    </xf>
    <xf fontId="17" fillId="2" borderId="0" numFmtId="49" xfId="0" applyNumberFormat="1" applyFont="1" applyFill="1" applyAlignment="1">
      <alignment horizontal="left"/>
    </xf>
    <xf fontId="0" fillId="2" borderId="20" numFmtId="0" xfId="0" applyFill="1" applyBorder="1"/>
    <xf fontId="17" fillId="2" borderId="0" numFmtId="49" xfId="0" applyNumberFormat="1" applyFont="1" applyFill="1" applyAlignment="1">
      <alignment horizontal="right"/>
    </xf>
    <xf fontId="18" fillId="2" borderId="0" numFmtId="0" xfId="0" applyFont="1" applyFill="1" applyAlignment="1">
      <alignment horizontal="right"/>
    </xf>
    <xf fontId="18" fillId="4" borderId="0" numFmtId="0" xfId="0" applyFont="1" applyFill="1" applyAlignment="1">
      <alignment horizontal="right"/>
    </xf>
    <xf fontId="16" fillId="2" borderId="0" numFmtId="0" xfId="0" applyFont="1" applyFill="1"/>
    <xf fontId="0" fillId="2" borderId="54" numFmtId="0" xfId="0" applyFill="1" applyBorder="1"/>
    <xf fontId="0" fillId="2" borderId="13" numFmtId="0" xfId="0" applyFill="1" applyBorder="1"/>
    <xf fontId="18" fillId="2" borderId="13" numFmtId="0" xfId="0" applyFont="1" applyFill="1" applyBorder="1" applyAlignment="1">
      <alignment horizontal="right"/>
    </xf>
    <xf fontId="0" fillId="2" borderId="55" numFmtId="0" xfId="0" applyFill="1" applyBorder="1"/>
    <xf fontId="0" fillId="3" borderId="56" numFmtId="0" xfId="0" applyFill="1" applyBorder="1"/>
    <xf fontId="0" fillId="3" borderId="57" numFmtId="0" xfId="0" applyFill="1" applyBorder="1"/>
    <xf fontId="0" fillId="3" borderId="58" numFmtId="0" xfId="0" applyFill="1" applyBorder="1"/>
    <xf fontId="4" fillId="3" borderId="9" numFmtId="0" xfId="0" applyFont="1" applyFill="1" applyBorder="1" applyAlignment="1">
      <alignment horizontal="left"/>
    </xf>
    <xf fontId="0" fillId="3" borderId="42" numFmtId="0" xfId="0" applyFill="1" applyBorder="1"/>
    <xf fontId="1" fillId="3" borderId="12" numFmtId="49" xfId="0" applyNumberFormat="1" applyFont="1" applyFill="1" applyBorder="1" applyAlignment="1">
      <alignment horizontal="center" vertical="center"/>
    </xf>
    <xf fontId="6" fillId="2" borderId="59" numFmtId="0" xfId="0" applyFont="1" applyFill="1" applyBorder="1" applyAlignment="1">
      <alignment horizontal="center" vertical="center" wrapText="1"/>
    </xf>
    <xf fontId="6" fillId="2" borderId="60" numFmtId="0" xfId="0" applyFont="1" applyFill="1" applyBorder="1" applyAlignment="1">
      <alignment horizontal="center" vertical="center" wrapText="1"/>
    </xf>
    <xf fontId="6" fillId="2" borderId="61" numFmtId="0" xfId="0" applyFont="1" applyFill="1" applyBorder="1" applyAlignment="1">
      <alignment horizontal="center" vertical="center" wrapText="1"/>
    </xf>
    <xf fontId="6" fillId="2" borderId="62" numFmtId="0" xfId="0" applyFont="1" applyFill="1" applyBorder="1" applyAlignment="1">
      <alignment horizontal="center" vertical="center" wrapText="1"/>
    </xf>
    <xf fontId="6" fillId="2" borderId="63" numFmtId="0" xfId="0" applyFont="1" applyFill="1" applyBorder="1" applyAlignment="1">
      <alignment horizontal="center" vertical="center" wrapText="1"/>
    </xf>
    <xf fontId="0" fillId="2" borderId="62" numFmtId="0" xfId="0" applyFill="1" applyBorder="1" applyAlignment="1">
      <alignment vertical="center"/>
    </xf>
    <xf fontId="7" fillId="2" borderId="21" numFmtId="49" xfId="0" applyNumberFormat="1" applyFont="1" applyFill="1" applyBorder="1" applyAlignment="1">
      <alignment horizontal="center" vertical="center" wrapText="1"/>
    </xf>
    <xf fontId="12" fillId="2" borderId="64" numFmtId="49" xfId="0" applyNumberFormat="1" applyFont="1" applyFill="1" applyBorder="1" applyAlignment="1">
      <alignment horizontal="center" vertical="center" wrapText="1"/>
    </xf>
    <xf fontId="5" fillId="3" borderId="12" numFmtId="49" xfId="0" applyNumberFormat="1" applyFont="1" applyFill="1" applyBorder="1" applyAlignment="1">
      <alignment horizontal="center" vertical="center" wrapText="1"/>
    </xf>
    <xf fontId="0" fillId="2" borderId="65" numFmtId="0" xfId="0" applyFill="1" applyBorder="1" applyAlignment="1">
      <alignment horizontal="center" vertical="center"/>
    </xf>
    <xf fontId="0" fillId="4" borderId="32" numFmtId="0" xfId="0" applyFill="1" applyBorder="1" applyAlignment="1">
      <alignment horizontal="center" vertical="center"/>
    </xf>
    <xf fontId="0" fillId="3" borderId="66" numFmtId="160" xfId="0" applyNumberFormat="1" applyFill="1" applyBorder="1" applyAlignment="1">
      <alignment horizontal="center" vertical="center"/>
    </xf>
    <xf fontId="0" fillId="4" borderId="34" numFmtId="160" xfId="0" applyNumberFormat="1" applyFill="1" applyBorder="1" applyAlignment="1">
      <alignment horizontal="center" vertical="center"/>
    </xf>
    <xf fontId="0" fillId="7" borderId="35" numFmtId="0" xfId="0" applyFill="1" applyBorder="1" applyAlignment="1">
      <alignment horizontal="center" vertical="center"/>
    </xf>
    <xf fontId="0" fillId="2" borderId="67" numFmtId="0" xfId="0" applyFill="1" applyBorder="1" applyAlignment="1">
      <alignment vertical="center"/>
    </xf>
    <xf fontId="0" fillId="3" borderId="68" numFmtId="49" xfId="0" applyNumberFormat="1" applyFill="1" applyBorder="1" applyAlignment="1">
      <alignment horizontal="center" vertical="center" wrapText="1"/>
    </xf>
    <xf fontId="0" fillId="2" borderId="69" numFmtId="160" xfId="0" applyNumberFormat="1" applyFill="1" applyBorder="1" applyAlignment="1">
      <alignment vertical="center"/>
    </xf>
    <xf fontId="14" fillId="2" borderId="64" numFmtId="49" xfId="0" applyNumberFormat="1" applyFont="1" applyFill="1" applyBorder="1" applyAlignment="1">
      <alignment horizontal="left" vertical="center" wrapText="1"/>
    </xf>
    <xf fontId="0" fillId="3" borderId="70" numFmtId="160" xfId="0" applyNumberFormat="1" applyFill="1" applyBorder="1" applyAlignment="1">
      <alignment horizontal="center" vertical="center"/>
    </xf>
    <xf fontId="0" fillId="3" borderId="71" numFmtId="160" xfId="0" applyNumberFormat="1" applyFill="1" applyBorder="1" applyAlignment="1">
      <alignment horizontal="center" vertical="center"/>
    </xf>
    <xf fontId="0" fillId="10" borderId="41" numFmtId="0" xfId="0" applyFill="1" applyBorder="1" applyAlignment="1">
      <alignment horizontal="center" vertical="center"/>
    </xf>
    <xf fontId="4" fillId="3" borderId="12" numFmtId="49" xfId="0" applyNumberFormat="1" applyFont="1" applyFill="1" applyBorder="1" applyAlignment="1">
      <alignment horizontal="left"/>
    </xf>
    <xf fontId="0" fillId="3" borderId="72" numFmtId="160" xfId="0" applyNumberFormat="1" applyFill="1" applyBorder="1" applyAlignment="1">
      <alignment horizontal="center" vertical="center"/>
    </xf>
    <xf fontId="15" fillId="3" borderId="12" numFmtId="49" xfId="0" applyNumberFormat="1" applyFont="1" applyFill="1" applyBorder="1" applyAlignment="1">
      <alignment horizontal="left" vertical="top" wrapText="1"/>
    </xf>
    <xf fontId="0" fillId="4" borderId="43" numFmtId="0" xfId="0" applyFill="1" applyBorder="1" applyAlignment="1">
      <alignment horizontal="center" vertical="center"/>
    </xf>
    <xf fontId="0" fillId="4" borderId="44" numFmtId="160" xfId="0" applyNumberFormat="1" applyFill="1" applyBorder="1" applyAlignment="1">
      <alignment horizontal="center" vertical="center"/>
    </xf>
    <xf fontId="0" fillId="4" borderId="43" numFmtId="160" xfId="0" applyNumberFormat="1" applyFill="1" applyBorder="1" applyAlignment="1">
      <alignment horizontal="center" vertical="center"/>
    </xf>
    <xf fontId="0" fillId="4" borderId="45" numFmtId="0" xfId="0" applyFill="1" applyBorder="1" applyAlignment="1">
      <alignment horizontal="center" vertical="center"/>
    </xf>
    <xf fontId="0" fillId="4" borderId="0" numFmtId="0" xfId="0" applyFill="1" applyAlignment="1">
      <alignment horizontal="center" vertical="center"/>
    </xf>
    <xf fontId="0" fillId="4" borderId="0" numFmtId="160" xfId="0" applyNumberFormat="1" applyFill="1" applyAlignment="1">
      <alignment horizontal="center" vertical="center"/>
    </xf>
    <xf fontId="0" fillId="2" borderId="0" numFmtId="0" xfId="0" applyFill="1" applyAlignment="1">
      <alignment horizontal="center"/>
    </xf>
    <xf fontId="7" fillId="2" borderId="0" numFmtId="49" xfId="0" applyNumberFormat="1" applyFont="1" applyFill="1" applyAlignment="1">
      <alignment horizontal="center" wrapText="1"/>
    </xf>
    <xf fontId="0" fillId="4" borderId="46" numFmtId="0" xfId="0" applyFill="1" applyBorder="1" applyAlignment="1">
      <alignment horizontal="center" vertical="center"/>
    </xf>
    <xf fontId="0" fillId="4" borderId="19" numFmtId="160" xfId="0" applyNumberFormat="1" applyFill="1" applyBorder="1" applyAlignment="1">
      <alignment horizontal="center" vertical="center"/>
    </xf>
    <xf fontId="0" fillId="4" borderId="46" numFmtId="160" xfId="0" applyNumberFormat="1" applyFill="1" applyBorder="1" applyAlignment="1">
      <alignment horizontal="center" vertical="center"/>
    </xf>
    <xf fontId="0" fillId="4" borderId="47" numFmtId="0" xfId="0" applyFill="1" applyBorder="1" applyAlignment="1">
      <alignment horizontal="center" vertical="center"/>
    </xf>
    <xf fontId="7" fillId="2" borderId="21" numFmtId="49" xfId="0" applyNumberFormat="1" applyFont="1" applyFill="1" applyBorder="1" applyAlignment="1">
      <alignment horizontal="center" wrapText="1"/>
    </xf>
    <xf fontId="0" fillId="3" borderId="53" numFmtId="160" xfId="0" applyNumberFormat="1" applyFill="1" applyBorder="1" applyAlignment="1">
      <alignment horizontal="center" vertical="center" wrapText="1"/>
    </xf>
    <xf fontId="0" fillId="4" borderId="34" numFmtId="160" xfId="0" applyNumberFormat="1" applyFill="1" applyBorder="1" applyAlignment="1">
      <alignment horizontal="center" wrapText="1"/>
    </xf>
    <xf fontId="0" fillId="7" borderId="49" numFmtId="0" xfId="0" applyFill="1" applyBorder="1" applyAlignment="1">
      <alignment horizontal="center" vertical="center" wrapText="1"/>
    </xf>
    <xf fontId="0" fillId="4" borderId="36" numFmtId="0" xfId="0" applyFill="1" applyBorder="1" applyAlignment="1">
      <alignment horizontal="center" vertical="center" wrapText="1"/>
    </xf>
    <xf fontId="0" fillId="2" borderId="67" numFmtId="0" xfId="0" applyFill="1" applyBorder="1" applyAlignment="1">
      <alignment horizontal="center" vertical="center" wrapText="1"/>
    </xf>
    <xf fontId="0" fillId="3" borderId="68" numFmtId="0" xfId="0" applyFill="1" applyBorder="1" applyAlignment="1">
      <alignment horizontal="center" vertical="center" wrapText="1"/>
    </xf>
    <xf fontId="0" fillId="2" borderId="62" numFmtId="0" xfId="0" applyFill="1" applyBorder="1"/>
    <xf fontId="17" fillId="2" borderId="42" numFmtId="49" xfId="0" applyNumberFormat="1" applyFont="1" applyFill="1" applyBorder="1" applyAlignment="1">
      <alignment horizontal="center" vertical="center"/>
    </xf>
    <xf fontId="17" fillId="2" borderId="42" numFmtId="0" xfId="0" applyFont="1" applyFill="1" applyBorder="1" applyAlignment="1">
      <alignment horizontal="center" vertical="center"/>
    </xf>
    <xf fontId="17" fillId="4" borderId="43" numFmtId="0" xfId="0" applyFont="1" applyFill="1" applyBorder="1" applyAlignment="1">
      <alignment horizontal="center" vertical="center"/>
    </xf>
    <xf fontId="17" fillId="2" borderId="42" numFmtId="49" xfId="0" applyNumberFormat="1" applyFont="1" applyFill="1" applyBorder="1" applyAlignment="1">
      <alignment horizontal="left"/>
    </xf>
    <xf fontId="0" fillId="2" borderId="63" numFmtId="0" xfId="0" applyFill="1" applyBorder="1"/>
    <xf fontId="0" fillId="2" borderId="73" numFmtId="0" xfId="0" applyFill="1" applyBorder="1"/>
    <xf fontId="0" fillId="2" borderId="50" numFmtId="0" xfId="0" applyFill="1" applyBorder="1"/>
    <xf fontId="17" fillId="2" borderId="50" numFmtId="49" xfId="0" applyNumberFormat="1" applyFont="1" applyFill="1" applyBorder="1" applyAlignment="1">
      <alignment horizontal="right"/>
    </xf>
    <xf fontId="18" fillId="2" borderId="50" numFmtId="0" xfId="0" applyFont="1" applyFill="1" applyBorder="1" applyAlignment="1">
      <alignment horizontal="right"/>
    </xf>
    <xf fontId="18" fillId="4" borderId="50" numFmtId="0" xfId="0" applyFont="1" applyFill="1" applyBorder="1" applyAlignment="1">
      <alignment horizontal="right"/>
    </xf>
    <xf fontId="0" fillId="4" borderId="50" numFmtId="0" xfId="0" applyFill="1" applyBorder="1" applyAlignment="1">
      <alignment horizontal="center" vertical="center"/>
    </xf>
    <xf fontId="0" fillId="4" borderId="50" numFmtId="0" xfId="0" applyFill="1" applyBorder="1"/>
    <xf fontId="0" fillId="2" borderId="50" numFmtId="0" xfId="0" applyFill="1" applyBorder="1" applyAlignment="1">
      <alignment horizontal="right"/>
    </xf>
    <xf fontId="0" fillId="2" borderId="74" numFmtId="0" xfId="0" applyFill="1" applyBorder="1"/>
    <xf fontId="0" fillId="3" borderId="75" numFmtId="0" xfId="0" applyFill="1" applyBorder="1"/>
    <xf fontId="0" fillId="3" borderId="38" numFmtId="0" xfId="0" applyFill="1" applyBorder="1" applyAlignment="1">
      <alignment horizontal="center" vertical="center" wrapText="1"/>
    </xf>
    <xf fontId="0" fillId="7" borderId="41" numFmtId="0" xfId="0" applyFill="1" applyBorder="1" applyAlignment="1">
      <alignment horizontal="center" vertical="center"/>
    </xf>
    <xf fontId="0" fillId="3" borderId="51" numFmtId="49" xfId="0" applyNumberFormat="1" applyFill="1" applyBorder="1" applyAlignment="1">
      <alignment horizontal="center" vertical="center" wrapText="1"/>
    </xf>
    <xf fontId="5" fillId="3" borderId="9" numFmtId="49" xfId="0" applyNumberFormat="1" applyFont="1" applyFill="1" applyBorder="1" applyAlignment="1">
      <alignment horizontal="left"/>
    </xf>
    <xf fontId="0" fillId="3" borderId="52" numFmtId="49" xfId="0" applyNumberFormat="1" applyFill="1" applyBorder="1" applyAlignment="1">
      <alignment horizontal="center" vertical="center"/>
    </xf>
    <xf fontId="0" fillId="3" borderId="76" numFmtId="160" xfId="0" applyNumberFormat="1" applyFill="1" applyBorder="1" applyAlignment="1">
      <alignment horizontal="center" vertical="center"/>
    </xf>
    <xf fontId="0" fillId="7" borderId="77" numFmtId="0" xfId="0" applyFill="1" applyBorder="1" applyAlignment="1">
      <alignment horizontal="center" vertical="center"/>
    </xf>
    <xf fontId="16" fillId="9" borderId="44" numFmtId="160" xfId="0" applyNumberFormat="1" applyFont="1" applyFill="1" applyBorder="1" applyAlignment="1">
      <alignment horizontal="center" vertical="center" wrapText="1"/>
    </xf>
    <xf fontId="16" fillId="9" borderId="45" numFmtId="0" xfId="0" applyFont="1" applyFill="1" applyBorder="1" applyAlignment="1">
      <alignment horizontal="center" vertical="center" wrapText="1"/>
    </xf>
    <xf fontId="17" fillId="2" borderId="42" numFmtId="49" xfId="0" applyNumberFormat="1" applyFont="1" applyFill="1" applyBorder="1" applyAlignment="1">
      <alignment horizontal="left" wrapText="1"/>
    </xf>
    <xf fontId="0" fillId="3" borderId="0" numFmtId="0" xfId="0" applyFill="1" applyAlignment="1">
      <alignment vertical="center"/>
    </xf>
    <xf fontId="1" fillId="3" borderId="8" numFmtId="49" xfId="0" applyNumberFormat="1" applyFont="1" applyFill="1" applyBorder="1" applyAlignment="1">
      <alignment horizontal="right" vertical="center"/>
    </xf>
    <xf fontId="1" fillId="3" borderId="9" numFmtId="0" xfId="0" applyFont="1" applyFill="1" applyBorder="1" applyAlignment="1">
      <alignment vertical="center"/>
    </xf>
    <xf fontId="5" fillId="3" borderId="10" numFmtId="49" xfId="0" applyNumberFormat="1" applyFont="1" applyFill="1" applyBorder="1" applyAlignment="1">
      <alignment horizontal="left" vertical="center"/>
    </xf>
    <xf fontId="0" fillId="3" borderId="9" numFmtId="0" xfId="0" applyFill="1" applyBorder="1" applyAlignment="1">
      <alignment vertical="center"/>
    </xf>
    <xf fontId="4" fillId="3" borderId="9" numFmtId="49" xfId="0" applyNumberFormat="1" applyFont="1" applyFill="1" applyBorder="1" applyAlignment="1">
      <alignment horizontal="right" vertical="center"/>
    </xf>
    <xf fontId="3" fillId="3" borderId="9" numFmtId="0" xfId="0" applyFont="1" applyFill="1" applyBorder="1" applyAlignment="1">
      <alignment vertical="center"/>
    </xf>
    <xf fontId="4" fillId="3" borderId="9" numFmtId="0" xfId="0" applyFont="1" applyFill="1" applyBorder="1" applyAlignment="1">
      <alignment horizontal="left" vertical="center"/>
    </xf>
    <xf fontId="0" fillId="3" borderId="11" numFmtId="0" xfId="0" applyFill="1" applyBorder="1" applyAlignment="1">
      <alignment vertical="center"/>
    </xf>
    <xf fontId="0" fillId="0" borderId="14" numFmtId="0" xfId="0" applyBorder="1"/>
    <xf fontId="1" fillId="3" borderId="0" numFmtId="49" xfId="0" applyNumberFormat="1" applyFont="1" applyFill="1" applyAlignment="1">
      <alignment horizontal="center" vertical="center"/>
    </xf>
    <xf fontId="6" fillId="2" borderId="78" numFmtId="0" xfId="0" applyFont="1" applyFill="1" applyBorder="1" applyAlignment="1">
      <alignment horizontal="center" vertical="center" wrapText="1"/>
    </xf>
    <xf fontId="6" fillId="2" borderId="79" numFmtId="0" xfId="0" applyFont="1" applyFill="1" applyBorder="1" applyAlignment="1">
      <alignment horizontal="center" vertical="center" wrapText="1"/>
    </xf>
    <xf fontId="7" fillId="2" borderId="80" numFmtId="49" xfId="0" applyNumberFormat="1" applyFont="1" applyFill="1" applyBorder="1" applyAlignment="1">
      <alignment horizontal="center" vertical="center" wrapText="1"/>
    </xf>
    <xf fontId="5" fillId="3" borderId="0" numFmtId="49" xfId="0" applyNumberFormat="1" applyFont="1" applyFill="1" applyAlignment="1">
      <alignment horizontal="center" vertical="center" wrapText="1"/>
    </xf>
    <xf fontId="0" fillId="3" borderId="81" numFmtId="49" xfId="0" applyNumberFormat="1" applyFill="1" applyBorder="1" applyAlignment="1">
      <alignment horizontal="center" vertical="center" wrapText="1"/>
    </xf>
    <xf fontId="4" fillId="3" borderId="0" numFmtId="49" xfId="0" applyNumberFormat="1" applyFont="1" applyFill="1" applyAlignment="1">
      <alignment horizontal="left"/>
    </xf>
    <xf fontId="15" fillId="3" borderId="0" numFmtId="49" xfId="0" applyNumberFormat="1" applyFont="1" applyFill="1" applyAlignment="1">
      <alignment horizontal="left" vertical="top" wrapText="1"/>
    </xf>
    <xf fontId="0" fillId="2" borderId="42" numFmtId="0" xfId="0" applyFill="1" applyBorder="1" applyAlignment="1">
      <alignment horizontal="center"/>
    </xf>
    <xf fontId="0" fillId="2" borderId="21" numFmtId="0" xfId="0" applyFill="1" applyBorder="1" applyAlignment="1">
      <alignment horizontal="center"/>
    </xf>
    <xf fontId="0" fillId="2" borderId="67" numFmtId="0" xfId="0" applyFill="1" applyBorder="1" applyAlignment="1">
      <alignment horizontal="right"/>
    </xf>
    <xf fontId="0" fillId="3" borderId="82" numFmtId="0" xfId="0" applyFill="1" applyBorder="1" applyAlignment="1">
      <alignment horizontal="center" vertical="center" wrapText="1"/>
    </xf>
    <xf fontId="16" fillId="2" borderId="0" numFmtId="0" xfId="0" applyFont="1" applyFill="1" applyAlignment="1">
      <alignment horizontal="center"/>
    </xf>
    <xf fontId="0" fillId="3" borderId="73" numFmtId="0" xfId="0" applyFill="1" applyBorder="1" applyAlignment="1">
      <alignment horizontal="center" vertical="center" wrapText="1"/>
    </xf>
    <xf fontId="0" fillId="3" borderId="83" numFmtId="49" xfId="0" applyNumberFormat="1" applyFill="1" applyBorder="1" applyAlignment="1">
      <alignment horizontal="center" vertical="center" wrapText="1"/>
    </xf>
    <xf fontId="0" fillId="3" borderId="84" numFmtId="49" xfId="0" applyNumberFormat="1" applyFill="1" applyBorder="1" applyAlignment="1">
      <alignment horizontal="center" vertical="center" wrapText="1"/>
    </xf>
    <xf fontId="0" fillId="3" borderId="85" numFmtId="49" xfId="0" applyNumberFormat="1" applyFill="1" applyBorder="1" applyAlignment="1">
      <alignment horizontal="center" vertical="center" wrapText="1"/>
    </xf>
    <xf fontId="0" fillId="3" borderId="86" numFmtId="49" xfId="0" applyNumberFormat="1" applyFill="1" applyBorder="1" applyAlignment="1">
      <alignment horizontal="center" vertical="center" wrapText="1"/>
    </xf>
    <xf fontId="0" fillId="3" borderId="87" numFmtId="49" xfId="0" applyNumberFormat="1" applyFill="1" applyBorder="1" applyAlignment="1">
      <alignment horizontal="center" vertical="center" wrapText="1"/>
    </xf>
    <xf fontId="0" fillId="3" borderId="88" numFmtId="49" xfId="0" applyNumberFormat="1" applyFill="1" applyBorder="1" applyAlignment="1">
      <alignment horizontal="center" vertical="center" wrapText="1"/>
    </xf>
    <xf fontId="0" fillId="3" borderId="89" numFmtId="49" xfId="0" applyNumberFormat="1" applyFill="1" applyBorder="1" applyAlignment="1">
      <alignment horizontal="center" vertical="center" wrapText="1"/>
    </xf>
    <xf fontId="0" fillId="3" borderId="90" numFmtId="49" xfId="0" applyNumberFormat="1" applyFill="1" applyBorder="1" applyAlignment="1">
      <alignment horizontal="center" vertical="center" wrapText="1"/>
    </xf>
    <xf fontId="13" fillId="0" borderId="0" numFmtId="0" xfId="0" applyFont="1"/>
  </cellXfs>
  <cellStyles count="1">
    <cellStyle name="Normal" xfId="0" builtinId="0"/>
  </cellStyles>
  <dxfs count="74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5">
      <selection activeCell="E105" activeCellId="0" sqref="E105"/>
    </sheetView>
  </sheetViews>
  <sheetFormatPr baseColWidth="10" defaultColWidth="11.140625" defaultRowHeight="14.25"/>
  <cols>
    <col customWidth="1" min="1" max="1" width="33.42578125"/>
    <col customWidth="1" min="2" max="2" width="2.5703125"/>
    <col customWidth="1" min="3" max="3" width="16.7109375"/>
    <col customWidth="1" min="4" max="4" width="8.42578125"/>
    <col customWidth="1" min="5" max="5" width="29.5703125"/>
    <col customWidth="1" min="6" max="7" width="12.85546875"/>
    <col customWidth="1" min="8" max="8" width="0.7109375"/>
    <col customWidth="1" min="9" max="9" width="12.5703125"/>
    <col customWidth="1" min="10" max="10" width="0.7109375"/>
    <col customWidth="1" min="11" max="11" width="10.42578125"/>
    <col customWidth="1" min="12" max="12" width="0.7109375"/>
    <col customWidth="1" min="13" max="13" width="2.28515625"/>
    <col customWidth="1" min="14" max="14" width="0.7109375"/>
    <col customWidth="1" min="15" max="15" width="12.85546875"/>
    <col customWidth="1" min="16" max="16" width="0.7109375"/>
    <col customWidth="1" min="17" max="17" width="10.42578125"/>
    <col customWidth="1" min="18" max="18" width="0.7109375"/>
    <col customWidth="1" min="19" max="19" width="2.28515625"/>
    <col customWidth="1" min="20" max="20" width="23.140625"/>
    <col customWidth="1" min="21" max="21" width="6.85546875"/>
    <col customWidth="1" min="22" max="22" width="50"/>
    <col customWidth="1" min="23" max="23" width="7.140625"/>
  </cols>
  <sheetData>
    <row customFormat="1" ht="35.100000000000001" customHeight="1" r="1" s="1">
      <c r="A1" s="2" t="s">
        <v>0</v>
      </c>
      <c r="B1" s="3"/>
      <c r="C1" s="4" t="s">
        <v>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customFormat="1" ht="20.100000000000001" customHeight="1" r="2" s="7">
      <c r="A2" s="8" t="s">
        <v>2</v>
      </c>
    </row>
    <row customFormat="1" ht="22.899999999999999" customHeight="1" r="3" s="9">
      <c r="A3" s="10" t="s">
        <v>3</v>
      </c>
      <c r="C3" s="11">
        <v>45936</v>
      </c>
    </row>
    <row customFormat="1" ht="22.899999999999999" customHeight="1" r="4" s="9">
      <c r="A4" s="10" t="s">
        <v>4</v>
      </c>
      <c r="C4" s="12">
        <v>45931</v>
      </c>
      <c r="M4" s="13"/>
      <c r="N4" s="13"/>
      <c r="S4" s="13"/>
      <c r="T4" s="10" t="s">
        <v>5</v>
      </c>
      <c r="V4" s="14" t="s">
        <v>6</v>
      </c>
    </row>
    <row customFormat="1" ht="30" customHeight="1" r="5" s="15">
      <c r="A5" s="16" t="s">
        <v>7</v>
      </c>
      <c r="B5" s="17"/>
      <c r="C5" s="18" t="s">
        <v>8</v>
      </c>
      <c r="D5" s="18"/>
      <c r="E5" s="18"/>
      <c r="F5" s="18"/>
      <c r="G5" s="18"/>
      <c r="H5" s="18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20" t="s">
        <v>9</v>
      </c>
      <c r="U5" s="21"/>
      <c r="V5" s="18" t="s">
        <v>10</v>
      </c>
      <c r="W5" s="18"/>
      <c r="X5" s="18"/>
      <c r="Y5" s="18"/>
      <c r="Z5" s="18"/>
      <c r="AA5" s="18"/>
      <c r="AB5" s="18"/>
    </row>
    <row customFormat="1" ht="16.899999999999999" customHeight="1" r="6" s="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customFormat="1" ht="23.100000000000001" customHeight="1" r="7" s="15">
      <c r="A7" s="22" t="s">
        <v>7</v>
      </c>
      <c r="B7" s="23">
        <v>1</v>
      </c>
      <c r="C7" s="24" t="s">
        <v>11</v>
      </c>
      <c r="D7" s="24"/>
      <c r="E7" s="24"/>
      <c r="F7" s="24"/>
      <c r="G7" s="2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6" t="s">
        <v>12</v>
      </c>
      <c r="U7" s="27"/>
      <c r="V7" s="28">
        <v>1</v>
      </c>
      <c r="W7" s="29"/>
    </row>
    <row ht="15.75" customHeight="1" r="8">
      <c r="A8" s="30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3"/>
    </row>
    <row ht="28.5" customHeight="1" r="9">
      <c r="A9" s="34" t="s">
        <v>13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6"/>
    </row>
    <row ht="18" customHeight="1" r="10">
      <c r="A10" s="34"/>
      <c r="B10" s="37"/>
      <c r="C10" s="38"/>
      <c r="D10" s="38"/>
      <c r="E10" s="38"/>
      <c r="F10" s="38"/>
      <c r="G10" s="38"/>
      <c r="H10" s="39"/>
      <c r="I10" s="40" t="s">
        <v>14</v>
      </c>
      <c r="J10" s="40"/>
      <c r="K10" s="40"/>
      <c r="L10" s="41"/>
      <c r="M10" s="38"/>
      <c r="N10" s="38"/>
      <c r="O10" s="38"/>
      <c r="P10" s="38"/>
      <c r="Q10" s="38"/>
      <c r="R10" s="38"/>
      <c r="S10" s="38"/>
      <c r="T10" s="38"/>
      <c r="U10" s="38"/>
      <c r="V10" s="42"/>
      <c r="W10" s="36"/>
    </row>
    <row ht="30" customHeight="1" r="11">
      <c r="A11" s="34"/>
      <c r="B11" s="43"/>
      <c r="C11" s="44"/>
      <c r="D11" s="44"/>
      <c r="E11" s="45"/>
      <c r="F11" s="46" t="s">
        <v>15</v>
      </c>
      <c r="G11" s="46"/>
      <c r="H11" s="47"/>
      <c r="I11" s="48" t="s">
        <v>16</v>
      </c>
      <c r="J11" s="49"/>
      <c r="K11" s="50" t="s">
        <v>17</v>
      </c>
      <c r="L11" s="51"/>
      <c r="M11" s="52"/>
      <c r="N11" s="52"/>
      <c r="O11" s="53" t="s">
        <v>18</v>
      </c>
      <c r="P11" s="53"/>
      <c r="Q11" s="53"/>
      <c r="R11" s="53"/>
      <c r="S11" s="53"/>
      <c r="T11" s="53"/>
      <c r="U11" s="54"/>
      <c r="V11" s="55" t="s">
        <v>19</v>
      </c>
      <c r="W11" s="36"/>
    </row>
    <row ht="27" customHeight="1" r="12">
      <c r="A12" s="56" t="s">
        <v>20</v>
      </c>
      <c r="B12" s="57"/>
      <c r="C12" s="58" t="s">
        <v>21</v>
      </c>
      <c r="D12" s="58"/>
      <c r="E12" s="59" t="s">
        <v>22</v>
      </c>
      <c r="F12" s="60" t="s">
        <v>23</v>
      </c>
      <c r="G12" s="60"/>
      <c r="H12" s="61"/>
      <c r="I12" s="62">
        <v>0.5</v>
      </c>
      <c r="J12" s="63"/>
      <c r="K12" s="64">
        <f>I12*10</f>
        <v>5</v>
      </c>
      <c r="L12" s="65"/>
      <c r="M12" s="66"/>
      <c r="N12" s="66"/>
      <c r="O12" s="67" t="s">
        <v>24</v>
      </c>
      <c r="P12" s="67"/>
      <c r="Q12" s="67"/>
      <c r="R12" s="67"/>
      <c r="S12" s="67"/>
      <c r="T12" s="67"/>
      <c r="U12" s="68"/>
      <c r="V12" s="69" t="s">
        <v>25</v>
      </c>
      <c r="W12" s="36"/>
    </row>
    <row ht="22.5" customHeight="1" r="13">
      <c r="A13" s="56"/>
      <c r="B13" s="57"/>
      <c r="C13" s="58"/>
      <c r="D13" s="58"/>
      <c r="E13" s="59"/>
      <c r="F13" s="60"/>
      <c r="G13" s="60"/>
      <c r="H13" s="61"/>
      <c r="I13" s="62"/>
      <c r="J13" s="63"/>
      <c r="K13" s="64"/>
      <c r="L13" s="65"/>
      <c r="M13" s="66"/>
      <c r="N13" s="66"/>
      <c r="O13" s="67"/>
      <c r="P13" s="67"/>
      <c r="Q13" s="67"/>
      <c r="R13" s="67"/>
      <c r="S13" s="67"/>
      <c r="T13" s="67"/>
      <c r="U13" s="68"/>
      <c r="V13" s="69"/>
      <c r="W13" s="36"/>
    </row>
    <row ht="21.75" customHeight="1" r="14">
      <c r="A14" s="56"/>
      <c r="B14" s="57"/>
      <c r="C14" s="58"/>
      <c r="D14" s="58"/>
      <c r="E14" s="70" t="s">
        <v>26</v>
      </c>
      <c r="F14" s="71" t="s">
        <v>27</v>
      </c>
      <c r="G14" s="71"/>
      <c r="H14" s="61"/>
      <c r="I14" s="72">
        <v>0.5</v>
      </c>
      <c r="J14" s="63"/>
      <c r="K14" s="73">
        <f>I14*10</f>
        <v>5</v>
      </c>
      <c r="L14" s="65"/>
      <c r="M14" s="66"/>
      <c r="N14" s="66"/>
      <c r="O14" s="67"/>
      <c r="P14" s="67"/>
      <c r="Q14" s="67"/>
      <c r="R14" s="67"/>
      <c r="S14" s="67"/>
      <c r="T14" s="67"/>
      <c r="U14" s="68"/>
      <c r="V14" s="69"/>
      <c r="W14" s="36"/>
    </row>
    <row ht="21.75" customHeight="1" r="15">
      <c r="A15" s="74" t="s">
        <v>28</v>
      </c>
      <c r="B15" s="57"/>
      <c r="C15" s="58"/>
      <c r="D15" s="58"/>
      <c r="E15" s="70"/>
      <c r="F15" s="71"/>
      <c r="G15" s="71"/>
      <c r="H15" s="61"/>
      <c r="I15" s="72"/>
      <c r="J15" s="63"/>
      <c r="K15" s="73"/>
      <c r="L15" s="65"/>
      <c r="M15" s="66"/>
      <c r="N15" s="66"/>
      <c r="O15" s="67"/>
      <c r="P15" s="67"/>
      <c r="Q15" s="67"/>
      <c r="R15" s="67"/>
      <c r="S15" s="67"/>
      <c r="T15" s="67"/>
      <c r="U15" s="68"/>
      <c r="V15" s="69"/>
      <c r="W15" s="36"/>
    </row>
    <row ht="10.9" customHeight="1" r="16">
      <c r="A16" s="75" t="s">
        <v>29</v>
      </c>
      <c r="B16" s="57"/>
      <c r="C16" s="76"/>
      <c r="D16" s="76"/>
      <c r="E16" s="77"/>
      <c r="F16" s="77"/>
      <c r="G16" s="77"/>
      <c r="H16" s="78"/>
      <c r="I16" s="79"/>
      <c r="J16" s="80"/>
      <c r="K16" s="81"/>
      <c r="L16" s="82"/>
      <c r="M16" s="83"/>
      <c r="N16" s="83"/>
      <c r="O16" s="83"/>
      <c r="P16" s="83"/>
      <c r="Q16" s="83"/>
      <c r="R16" s="83"/>
      <c r="S16" s="83"/>
      <c r="T16" s="84"/>
      <c r="U16" s="85"/>
      <c r="V16" s="69"/>
      <c r="W16" s="36"/>
    </row>
    <row ht="13.5" customHeight="1" r="17">
      <c r="A17" s="75"/>
      <c r="B17" s="57"/>
      <c r="C17" s="86"/>
      <c r="D17" s="86"/>
      <c r="E17" s="84"/>
      <c r="F17" s="84"/>
      <c r="G17" s="84"/>
      <c r="H17" s="87"/>
      <c r="I17" s="88"/>
      <c r="J17" s="88"/>
      <c r="K17" s="89"/>
      <c r="L17" s="89"/>
      <c r="M17" s="83"/>
      <c r="N17" s="84"/>
      <c r="O17" s="90" t="s">
        <v>30</v>
      </c>
      <c r="P17" s="90"/>
      <c r="Q17" s="90"/>
      <c r="R17" s="90"/>
      <c r="S17" s="84"/>
      <c r="T17" s="53" t="s">
        <v>18</v>
      </c>
      <c r="U17" s="85"/>
      <c r="V17" s="69"/>
      <c r="W17" s="36"/>
    </row>
    <row ht="30" customHeight="1" r="18">
      <c r="A18" s="75"/>
      <c r="B18" s="57"/>
      <c r="C18" s="91"/>
      <c r="D18" s="91"/>
      <c r="E18" s="92"/>
      <c r="F18" s="46" t="s">
        <v>15</v>
      </c>
      <c r="G18" s="46" t="s">
        <v>31</v>
      </c>
      <c r="H18" s="93"/>
      <c r="I18" s="94"/>
      <c r="J18" s="95"/>
      <c r="K18" s="96"/>
      <c r="L18" s="95"/>
      <c r="M18" s="83"/>
      <c r="N18" s="84"/>
      <c r="O18" s="97" t="s">
        <v>16</v>
      </c>
      <c r="P18" s="98"/>
      <c r="Q18" s="99" t="s">
        <v>17</v>
      </c>
      <c r="R18" s="100"/>
      <c r="S18" s="101"/>
      <c r="T18" s="102"/>
      <c r="U18" s="85"/>
      <c r="V18" s="69"/>
      <c r="W18" s="36"/>
    </row>
    <row ht="52.5" customHeight="1" r="19">
      <c r="A19" s="75"/>
      <c r="B19" s="57"/>
      <c r="C19" s="58" t="s">
        <v>32</v>
      </c>
      <c r="D19" s="58"/>
      <c r="E19" s="103" t="s">
        <v>33</v>
      </c>
      <c r="F19" s="104" t="s">
        <v>34</v>
      </c>
      <c r="G19" s="105" t="s">
        <v>35</v>
      </c>
      <c r="H19" s="61"/>
      <c r="I19" s="106">
        <v>0</v>
      </c>
      <c r="J19" s="63"/>
      <c r="K19" s="107">
        <f>I19*10</f>
        <v>0</v>
      </c>
      <c r="L19" s="65"/>
      <c r="M19" s="66"/>
      <c r="N19" s="84"/>
      <c r="O19" s="108">
        <v>1</v>
      </c>
      <c r="P19" s="109"/>
      <c r="Q19" s="107">
        <f ref="Q19:Q38" si="0" t="shared">O19*10</f>
        <v>10</v>
      </c>
      <c r="R19" s="110"/>
      <c r="S19" s="101"/>
      <c r="T19" s="111" t="s">
        <v>36</v>
      </c>
      <c r="U19" s="68"/>
      <c r="V19" s="69"/>
      <c r="W19" s="36"/>
    </row>
    <row ht="16.149999999999999" customHeight="1" r="20">
      <c r="A20" s="75"/>
      <c r="B20" s="112"/>
      <c r="C20" s="113"/>
      <c r="D20" s="113"/>
      <c r="E20" s="114" t="str">
        <f>IF(SUM(I12:I19)=1,"","le total des pourcentages est différent de 100")</f>
        <v/>
      </c>
      <c r="F20" s="115"/>
      <c r="G20" s="115"/>
      <c r="H20" s="116"/>
      <c r="I20" s="117">
        <f>IF(AND(I12&lt;=0.5,I13&lt;=0.5,I14&lt;=0.5,I15&lt;=0.5,I19&lt;=0.5)=TRUE(),SUM(I12:I19),"Erreur")</f>
        <v>1</v>
      </c>
      <c r="J20" s="80"/>
      <c r="K20" s="118">
        <f>IF(AND(K12&lt;=(SUM(K12:K19)/2),K13&lt;=(SUM(K12:K19)/2),K14&lt;=(SUM(K12:K19)/2),K14&lt;=(SUM(K12:K19)/2),K19&lt;=(SUM(K12:K19)/2))=TRUE(),SUM(K12:K19),"Erreur")</f>
        <v>10</v>
      </c>
      <c r="L20" s="119"/>
      <c r="M20" s="83"/>
      <c r="N20" s="84"/>
      <c r="O20" s="117">
        <v>1</v>
      </c>
      <c r="P20" s="80"/>
      <c r="Q20" s="118">
        <f si="0" t="shared"/>
        <v>10</v>
      </c>
      <c r="R20" s="120"/>
      <c r="S20" s="86"/>
      <c r="T20" s="121" t="s">
        <v>36</v>
      </c>
      <c r="U20" s="83"/>
      <c r="V20" s="122"/>
      <c r="W20" s="36"/>
    </row>
    <row ht="19.5" customHeight="1" r="21">
      <c r="A21" s="75"/>
      <c r="B21" s="112"/>
      <c r="C21" s="83"/>
      <c r="D21" s="83"/>
      <c r="E21" s="123" t="str">
        <f>IF(AND(I12&lt;=0.5,I13&lt;=0.5,I14&lt;=0.5,I15&lt;=0.5,I19&lt;=0.5)=TRUE(),"","il y a des épreuves qui dépassent les 50%")</f>
        <v/>
      </c>
      <c r="F21" s="124"/>
      <c r="G21" s="124"/>
      <c r="H21" s="125"/>
      <c r="I21" s="89"/>
      <c r="J21" s="89"/>
      <c r="K21" s="89"/>
      <c r="L21" s="89"/>
      <c r="M21" s="83"/>
      <c r="N21" s="84"/>
      <c r="O21" s="89"/>
      <c r="P21" s="89"/>
      <c r="Q21" s="89"/>
      <c r="R21" s="119"/>
      <c r="S21" s="126"/>
      <c r="T21" s="121" t="str">
        <f>IF(SUM(O20:O20)=1,"","le total des pourcentages est différent de 100")</f>
        <v/>
      </c>
      <c r="U21" s="83"/>
      <c r="V21" s="122"/>
      <c r="W21" s="36"/>
    </row>
    <row ht="15.4" customHeight="1" r="22">
      <c r="A22" s="75"/>
      <c r="B22" s="112"/>
      <c r="C22" s="83"/>
      <c r="D22" s="83"/>
      <c r="E22" s="123" t="str">
        <f>IF(ISBLANK(G19),"indiquer obligatoirement la période de l'évaluation finale","")</f>
        <v/>
      </c>
      <c r="F22" s="124"/>
      <c r="G22" s="124"/>
      <c r="H22" s="124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122"/>
      <c r="W22" s="36"/>
    </row>
    <row ht="7.9000000000000004" customHeight="1" r="23">
      <c r="A23" s="75"/>
      <c r="B23" s="127"/>
      <c r="C23" s="128"/>
      <c r="D23" s="128"/>
      <c r="E23" s="129"/>
      <c r="F23" s="129"/>
      <c r="G23" s="129"/>
      <c r="H23" s="129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30"/>
      <c r="W23" s="36"/>
    </row>
    <row ht="7.9000000000000004" customHeight="1" r="24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3"/>
    </row>
    <row customFormat="1" ht="15" customHeight="1" r="25" s="15">
      <c r="B25" s="15"/>
    </row>
    <row customFormat="1" ht="23.100000000000001" customHeight="1" r="26" s="15">
      <c r="A26" s="22" t="s">
        <v>7</v>
      </c>
      <c r="B26" s="23">
        <v>1</v>
      </c>
      <c r="C26" s="24" t="s">
        <v>11</v>
      </c>
      <c r="D26" s="24"/>
      <c r="E26" s="24"/>
      <c r="F26" s="24"/>
      <c r="G26" s="24"/>
      <c r="H26" s="2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 t="s">
        <v>12</v>
      </c>
      <c r="U26" s="27"/>
      <c r="V26" s="134">
        <v>2</v>
      </c>
      <c r="W26" s="29"/>
    </row>
    <row customFormat="1" ht="15" customHeight="1" r="27" s="15">
      <c r="A27" s="30"/>
      <c r="B27" s="15"/>
      <c r="C27" s="135"/>
      <c r="D27" s="135"/>
      <c r="E27" s="135"/>
      <c r="F27" s="135"/>
      <c r="G27" s="135"/>
      <c r="H27" s="135"/>
      <c r="I27" s="13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33"/>
    </row>
    <row ht="15" customHeight="1" r="28">
      <c r="A28" s="136" t="s">
        <v>37</v>
      </c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9"/>
      <c r="W28" s="33"/>
    </row>
    <row ht="15" customHeight="1" r="29">
      <c r="A29" s="136"/>
      <c r="B29" s="140"/>
      <c r="C29" s="38"/>
      <c r="D29" s="38"/>
      <c r="E29" s="38"/>
      <c r="F29" s="38"/>
      <c r="G29" s="38"/>
      <c r="H29" s="39"/>
      <c r="I29" s="40" t="s">
        <v>14</v>
      </c>
      <c r="J29" s="40"/>
      <c r="K29" s="40"/>
      <c r="L29" s="41"/>
      <c r="M29" s="38"/>
      <c r="N29" s="38"/>
      <c r="O29" s="38"/>
      <c r="P29" s="38"/>
      <c r="Q29" s="38"/>
      <c r="R29" s="38"/>
      <c r="S29" s="38"/>
      <c r="T29" s="38"/>
      <c r="U29" s="38"/>
      <c r="V29" s="141"/>
      <c r="W29" s="33"/>
    </row>
    <row ht="30" customHeight="1" r="30">
      <c r="A30" s="136"/>
      <c r="B30" s="142"/>
      <c r="C30" s="44"/>
      <c r="D30" s="44"/>
      <c r="E30" s="45"/>
      <c r="F30" s="46" t="s">
        <v>15</v>
      </c>
      <c r="G30" s="46"/>
      <c r="H30" s="47"/>
      <c r="I30" s="48" t="s">
        <v>16</v>
      </c>
      <c r="J30" s="49"/>
      <c r="K30" s="50" t="s">
        <v>17</v>
      </c>
      <c r="L30" s="51"/>
      <c r="M30" s="52"/>
      <c r="N30" s="52"/>
      <c r="O30" s="143" t="s">
        <v>18</v>
      </c>
      <c r="P30" s="143"/>
      <c r="Q30" s="143"/>
      <c r="R30" s="143"/>
      <c r="S30" s="143"/>
      <c r="T30" s="143"/>
      <c r="U30" s="54"/>
      <c r="V30" s="144" t="s">
        <v>19</v>
      </c>
      <c r="W30" s="33"/>
    </row>
    <row ht="15" customHeight="1" r="31">
      <c r="A31" s="145" t="s">
        <v>38</v>
      </c>
      <c r="B31" s="146"/>
      <c r="C31" s="58" t="s">
        <v>21</v>
      </c>
      <c r="D31" s="58"/>
      <c r="E31" s="59" t="s">
        <v>39</v>
      </c>
      <c r="F31" s="60" t="s">
        <v>23</v>
      </c>
      <c r="G31" s="60"/>
      <c r="H31" s="147"/>
      <c r="I31" s="148">
        <v>0.5</v>
      </c>
      <c r="J31" s="149"/>
      <c r="K31" s="150">
        <f>I31*10</f>
        <v>5</v>
      </c>
      <c r="L31" s="65"/>
      <c r="M31" s="66"/>
      <c r="N31" s="151"/>
      <c r="O31" s="152" t="s">
        <v>24</v>
      </c>
      <c r="P31" s="152"/>
      <c r="Q31" s="152"/>
      <c r="R31" s="152"/>
      <c r="S31" s="152"/>
      <c r="T31" s="152"/>
      <c r="U31" s="153"/>
      <c r="V31" s="154" t="s">
        <v>25</v>
      </c>
      <c r="W31" s="33"/>
    </row>
    <row ht="30" customHeight="1" r="32">
      <c r="A32" s="145"/>
      <c r="B32" s="146"/>
      <c r="C32" s="58"/>
      <c r="D32" s="58"/>
      <c r="E32" s="59"/>
      <c r="F32" s="60"/>
      <c r="G32" s="60"/>
      <c r="H32" s="147"/>
      <c r="I32" s="155"/>
      <c r="J32" s="149"/>
      <c r="K32" s="150"/>
      <c r="L32" s="65"/>
      <c r="M32" s="66"/>
      <c r="N32" s="151"/>
      <c r="O32" s="152"/>
      <c r="P32" s="152"/>
      <c r="Q32" s="152"/>
      <c r="R32" s="152"/>
      <c r="S32" s="152"/>
      <c r="T32" s="152"/>
      <c r="U32" s="153"/>
      <c r="V32" s="154"/>
      <c r="W32" s="33"/>
    </row>
    <row ht="15" customHeight="1" r="33">
      <c r="A33" s="145"/>
      <c r="B33" s="146"/>
      <c r="C33" s="58"/>
      <c r="D33" s="58"/>
      <c r="E33" s="70" t="s">
        <v>40</v>
      </c>
      <c r="F33" s="71" t="s">
        <v>41</v>
      </c>
      <c r="G33" s="71"/>
      <c r="H33" s="147"/>
      <c r="I33" s="156"/>
      <c r="J33" s="149"/>
      <c r="K33" s="157">
        <f>I34*10</f>
        <v>5</v>
      </c>
      <c r="L33" s="65"/>
      <c r="M33" s="66"/>
      <c r="N33" s="151"/>
      <c r="O33" s="152"/>
      <c r="P33" s="152"/>
      <c r="Q33" s="152"/>
      <c r="R33" s="152"/>
      <c r="S33" s="152"/>
      <c r="T33" s="152"/>
      <c r="U33" s="153"/>
      <c r="V33" s="154"/>
      <c r="W33" s="33"/>
    </row>
    <row ht="55.5" customHeight="1" r="34">
      <c r="A34" s="158" t="s">
        <v>28</v>
      </c>
      <c r="B34" s="146"/>
      <c r="C34" s="58"/>
      <c r="D34" s="58"/>
      <c r="E34" s="70"/>
      <c r="F34" s="71"/>
      <c r="G34" s="71"/>
      <c r="H34" s="147"/>
      <c r="I34" s="159">
        <v>0.5</v>
      </c>
      <c r="J34" s="149"/>
      <c r="K34" s="157"/>
      <c r="L34" s="65"/>
      <c r="M34" s="66"/>
      <c r="N34" s="151"/>
      <c r="O34" s="152"/>
      <c r="P34" s="152"/>
      <c r="Q34" s="152"/>
      <c r="R34" s="152"/>
      <c r="S34" s="152"/>
      <c r="T34" s="152"/>
      <c r="U34" s="153"/>
      <c r="V34" s="154"/>
      <c r="W34" s="33"/>
    </row>
    <row ht="15" customHeight="1" r="35">
      <c r="A35" s="160" t="s">
        <v>42</v>
      </c>
      <c r="B35" s="146"/>
      <c r="C35" s="76"/>
      <c r="D35" s="76"/>
      <c r="E35" s="76"/>
      <c r="F35" s="76"/>
      <c r="G35" s="76"/>
      <c r="H35" s="161"/>
      <c r="I35" s="162"/>
      <c r="J35" s="163"/>
      <c r="K35" s="164"/>
      <c r="L35" s="82"/>
      <c r="M35" s="83"/>
      <c r="N35" s="83"/>
      <c r="O35" s="113"/>
      <c r="P35" s="113"/>
      <c r="Q35" s="113"/>
      <c r="R35" s="113"/>
      <c r="S35" s="113"/>
      <c r="T35" s="77"/>
      <c r="U35" s="85"/>
      <c r="V35" s="154"/>
      <c r="W35" s="33"/>
    </row>
    <row ht="15" customHeight="1" r="36">
      <c r="A36" s="160"/>
      <c r="B36" s="146"/>
      <c r="C36" s="86"/>
      <c r="D36" s="86"/>
      <c r="E36" s="86"/>
      <c r="F36" s="86"/>
      <c r="G36" s="86"/>
      <c r="H36" s="165"/>
      <c r="I36" s="166"/>
      <c r="J36" s="166"/>
      <c r="K36" s="165"/>
      <c r="L36" s="89"/>
      <c r="M36" s="83"/>
      <c r="N36" s="84"/>
      <c r="O36" s="90" t="s">
        <v>30</v>
      </c>
      <c r="P36" s="90"/>
      <c r="Q36" s="90"/>
      <c r="R36" s="90"/>
      <c r="S36" s="167"/>
      <c r="T36" s="168" t="s">
        <v>18</v>
      </c>
      <c r="U36" s="85"/>
      <c r="V36" s="154"/>
      <c r="W36" s="33"/>
    </row>
    <row ht="30" customHeight="1" r="37">
      <c r="A37" s="160"/>
      <c r="B37" s="146"/>
      <c r="C37" s="91"/>
      <c r="D37" s="91"/>
      <c r="E37" s="91"/>
      <c r="F37" s="46" t="s">
        <v>15</v>
      </c>
      <c r="G37" s="46" t="s">
        <v>31</v>
      </c>
      <c r="H37" s="169"/>
      <c r="I37" s="170"/>
      <c r="J37" s="171"/>
      <c r="K37" s="172"/>
      <c r="L37" s="95"/>
      <c r="M37" s="83"/>
      <c r="N37" s="84"/>
      <c r="O37" s="97" t="s">
        <v>16</v>
      </c>
      <c r="P37" s="98"/>
      <c r="Q37" s="99" t="s">
        <v>17</v>
      </c>
      <c r="R37" s="110"/>
      <c r="S37" s="101"/>
      <c r="T37" s="173"/>
      <c r="U37" s="85"/>
      <c r="V37" s="154"/>
      <c r="W37" s="33"/>
    </row>
    <row ht="80.25" customHeight="1" r="38">
      <c r="A38" s="160"/>
      <c r="B38" s="146"/>
      <c r="C38" s="58" t="s">
        <v>32</v>
      </c>
      <c r="D38" s="58"/>
      <c r="E38" s="104" t="s">
        <v>33</v>
      </c>
      <c r="F38" s="104" t="s">
        <v>34</v>
      </c>
      <c r="G38" s="105" t="s">
        <v>35</v>
      </c>
      <c r="H38" s="147"/>
      <c r="I38" s="106">
        <v>0</v>
      </c>
      <c r="J38" s="149"/>
      <c r="K38" s="107">
        <f>I38*10</f>
        <v>0</v>
      </c>
      <c r="L38" s="65"/>
      <c r="M38" s="66"/>
      <c r="N38" s="84"/>
      <c r="O38" s="174">
        <v>1</v>
      </c>
      <c r="P38" s="175"/>
      <c r="Q38" s="176">
        <f si="0" t="shared"/>
        <v>10</v>
      </c>
      <c r="R38" s="177"/>
      <c r="S38" s="178"/>
      <c r="T38" s="179" t="s">
        <v>36</v>
      </c>
      <c r="U38" s="153"/>
      <c r="V38" s="154"/>
      <c r="W38" s="33"/>
    </row>
    <row ht="15" customHeight="1" r="39">
      <c r="A39" s="160"/>
      <c r="B39" s="180"/>
      <c r="C39" s="76"/>
      <c r="D39" s="76"/>
      <c r="E39" s="181" t="str">
        <f>IF(SUM(I31:I38)=1,"","le total des pourcentages est différent de 100")</f>
        <v/>
      </c>
      <c r="F39" s="182"/>
      <c r="G39" s="182"/>
      <c r="H39" s="183"/>
      <c r="I39" s="117">
        <f>IF(AND(I31&lt;=0.5,I32&lt;=0.5,I33&lt;=0.5,I34&lt;=0.5,I38&lt;=0.5)=TRUE(),SUM(I31:I38),"Erreur")</f>
        <v>1</v>
      </c>
      <c r="J39" s="163"/>
      <c r="K39" s="118">
        <v>10</v>
      </c>
      <c r="L39" s="119"/>
      <c r="M39" s="83"/>
      <c r="N39" s="84"/>
      <c r="O39" s="117">
        <f>SUM(O38:O38)</f>
        <v>1</v>
      </c>
      <c r="P39" s="163"/>
      <c r="Q39" s="118">
        <f>SUM(Q38:Q38)</f>
        <v>10</v>
      </c>
      <c r="R39" s="119"/>
      <c r="S39" s="126"/>
      <c r="T39" s="184" t="str">
        <f>IF(SUM(O38:O38)=1,"","le total des pourcentages est différent de 100")</f>
        <v/>
      </c>
      <c r="U39" s="83"/>
      <c r="V39" s="185"/>
      <c r="W39" s="33"/>
    </row>
    <row ht="14.1" customHeight="1" r="40">
      <c r="A40" s="160"/>
      <c r="B40" s="186"/>
      <c r="C40" s="187"/>
      <c r="D40" s="187"/>
      <c r="E40" s="188" t="str">
        <f>IF(AND(I31&lt;=0.5,I32&lt;=0.5,I33&lt;=0.5,I34&lt;=0.5,I38&lt;=0.5)=TRUE(),"","il y a des épreuves qui dépassent les 50%")</f>
        <v/>
      </c>
      <c r="F40" s="189"/>
      <c r="G40" s="189"/>
      <c r="H40" s="190"/>
      <c r="I40" s="191"/>
      <c r="J40" s="192"/>
      <c r="K40" s="192"/>
      <c r="L40" s="192"/>
      <c r="M40" s="187"/>
      <c r="N40" s="193"/>
      <c r="O40" s="192"/>
      <c r="P40" s="192"/>
      <c r="Q40" s="192"/>
      <c r="R40" s="192"/>
      <c r="S40" s="187"/>
      <c r="T40" s="187"/>
      <c r="U40" s="187"/>
      <c r="V40" s="194"/>
      <c r="W40" s="33"/>
    </row>
    <row ht="14.1" customHeight="1" r="41">
      <c r="A41" s="131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33"/>
    </row>
    <row customFormat="1" ht="15" customHeight="1" r="42" s="15"/>
    <row customFormat="1" ht="24.949999999999999" customHeight="1" r="43" s="15">
      <c r="A43" s="22" t="s">
        <v>7</v>
      </c>
      <c r="B43" s="23">
        <v>1</v>
      </c>
      <c r="C43" s="24" t="s">
        <v>11</v>
      </c>
      <c r="D43" s="24"/>
      <c r="E43" s="24"/>
      <c r="F43" s="24"/>
      <c r="G43" s="24"/>
      <c r="H43" s="24"/>
      <c r="I43" s="2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 t="s">
        <v>12</v>
      </c>
      <c r="U43" s="27"/>
      <c r="V43" s="134">
        <v>1</v>
      </c>
      <c r="W43" s="29"/>
    </row>
    <row ht="15" customHeight="1" r="44">
      <c r="A44" s="3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3"/>
    </row>
    <row ht="15" customHeight="1" r="45">
      <c r="A45" s="34" t="s">
        <v>43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</row>
    <row ht="15" customHeight="1" r="46">
      <c r="A46" s="34"/>
      <c r="B46" s="37"/>
      <c r="C46" s="38"/>
      <c r="D46" s="38"/>
      <c r="E46" s="38"/>
      <c r="F46" s="38"/>
      <c r="G46" s="38"/>
      <c r="H46" s="39"/>
      <c r="I46" s="40" t="s">
        <v>14</v>
      </c>
      <c r="J46" s="40"/>
      <c r="K46" s="40"/>
      <c r="L46" s="41"/>
      <c r="M46" s="38"/>
      <c r="N46" s="38"/>
      <c r="O46" s="38"/>
      <c r="P46" s="38"/>
      <c r="Q46" s="38"/>
      <c r="R46" s="38"/>
      <c r="S46" s="38"/>
      <c r="T46" s="38"/>
      <c r="U46" s="38"/>
      <c r="V46" s="42"/>
      <c r="W46" s="36"/>
    </row>
    <row ht="32.25" customHeight="1" r="47">
      <c r="A47" s="34"/>
      <c r="B47" s="43"/>
      <c r="C47" s="44"/>
      <c r="D47" s="44"/>
      <c r="E47" s="45"/>
      <c r="F47" s="46" t="s">
        <v>15</v>
      </c>
      <c r="G47" s="46"/>
      <c r="H47" s="47"/>
      <c r="I47" s="48" t="s">
        <v>16</v>
      </c>
      <c r="J47" s="49"/>
      <c r="K47" s="50" t="s">
        <v>17</v>
      </c>
      <c r="L47" s="51"/>
      <c r="M47" s="52"/>
      <c r="N47" s="52"/>
      <c r="O47" s="143" t="s">
        <v>18</v>
      </c>
      <c r="P47" s="143"/>
      <c r="Q47" s="143"/>
      <c r="R47" s="143"/>
      <c r="S47" s="143"/>
      <c r="T47" s="143"/>
      <c r="U47" s="54"/>
      <c r="V47" s="55" t="s">
        <v>19</v>
      </c>
      <c r="W47" s="36"/>
    </row>
    <row ht="30" customHeight="1" r="48">
      <c r="A48" s="56" t="s">
        <v>44</v>
      </c>
      <c r="B48" s="57"/>
      <c r="C48" s="58" t="s">
        <v>21</v>
      </c>
      <c r="D48" s="58"/>
      <c r="E48" s="59" t="s">
        <v>45</v>
      </c>
      <c r="F48" s="60" t="s">
        <v>34</v>
      </c>
      <c r="G48" s="60"/>
      <c r="H48" s="61"/>
      <c r="I48" s="62">
        <v>0.5</v>
      </c>
      <c r="J48" s="63"/>
      <c r="K48" s="150">
        <f>I48*10</f>
        <v>5</v>
      </c>
      <c r="L48" s="65"/>
      <c r="M48" s="66"/>
      <c r="N48" s="151"/>
      <c r="O48" s="152" t="s">
        <v>24</v>
      </c>
      <c r="P48" s="152"/>
      <c r="Q48" s="152"/>
      <c r="R48" s="152"/>
      <c r="S48" s="152"/>
      <c r="T48" s="152"/>
      <c r="U48" s="153"/>
      <c r="V48" s="69" t="s">
        <v>25</v>
      </c>
      <c r="W48" s="36"/>
    </row>
    <row ht="30" customHeight="1" r="49">
      <c r="A49" s="56"/>
      <c r="B49" s="57"/>
      <c r="C49" s="58"/>
      <c r="D49" s="58"/>
      <c r="E49" s="59"/>
      <c r="F49" s="60"/>
      <c r="G49" s="60"/>
      <c r="H49" s="61"/>
      <c r="I49" s="62"/>
      <c r="J49" s="63"/>
      <c r="K49" s="150"/>
      <c r="L49" s="65"/>
      <c r="M49" s="66"/>
      <c r="N49" s="151"/>
      <c r="O49" s="152"/>
      <c r="P49" s="152"/>
      <c r="Q49" s="152"/>
      <c r="R49" s="152"/>
      <c r="S49" s="152"/>
      <c r="T49" s="152"/>
      <c r="U49" s="153"/>
      <c r="V49" s="69"/>
      <c r="W49" s="36"/>
    </row>
    <row ht="27.75" customHeight="1" r="50">
      <c r="A50" s="56"/>
      <c r="B50" s="57"/>
      <c r="C50" s="58"/>
      <c r="D50" s="58"/>
      <c r="E50" s="196" t="s">
        <v>46</v>
      </c>
      <c r="F50" s="71" t="s">
        <v>27</v>
      </c>
      <c r="G50" s="71"/>
      <c r="H50" s="61"/>
      <c r="I50" s="72">
        <v>0.5</v>
      </c>
      <c r="J50" s="63"/>
      <c r="K50" s="197">
        <f>I50*10</f>
        <v>5</v>
      </c>
      <c r="L50" s="65"/>
      <c r="M50" s="66"/>
      <c r="N50" s="151"/>
      <c r="O50" s="152"/>
      <c r="P50" s="152"/>
      <c r="Q50" s="152"/>
      <c r="R50" s="152"/>
      <c r="S50" s="152"/>
      <c r="T50" s="152"/>
      <c r="U50" s="153"/>
      <c r="V50" s="69"/>
      <c r="W50" s="36"/>
    </row>
    <row ht="27.75" customHeight="1" r="51">
      <c r="A51" s="74" t="s">
        <v>28</v>
      </c>
      <c r="B51" s="57"/>
      <c r="C51" s="58"/>
      <c r="D51" s="58"/>
      <c r="E51" s="196"/>
      <c r="F51" s="71"/>
      <c r="G51" s="71"/>
      <c r="H51" s="61"/>
      <c r="I51" s="72"/>
      <c r="J51" s="63"/>
      <c r="K51" s="197"/>
      <c r="L51" s="65"/>
      <c r="M51" s="66"/>
      <c r="N51" s="151"/>
      <c r="O51" s="152"/>
      <c r="P51" s="152"/>
      <c r="Q51" s="152"/>
      <c r="R51" s="152"/>
      <c r="S51" s="152"/>
      <c r="T51" s="152"/>
      <c r="U51" s="153"/>
      <c r="V51" s="69"/>
      <c r="W51" s="36"/>
    </row>
    <row ht="15" customHeight="1" r="52">
      <c r="A52" s="75" t="s">
        <v>47</v>
      </c>
      <c r="B52" s="57"/>
      <c r="C52" s="76"/>
      <c r="D52" s="76"/>
      <c r="E52" s="77"/>
      <c r="F52" s="77"/>
      <c r="G52" s="77"/>
      <c r="H52" s="78"/>
      <c r="I52" s="79"/>
      <c r="J52" s="80"/>
      <c r="K52" s="81"/>
      <c r="L52" s="82"/>
      <c r="M52" s="83"/>
      <c r="N52" s="83"/>
      <c r="O52" s="113"/>
      <c r="P52" s="113"/>
      <c r="Q52" s="113"/>
      <c r="R52" s="113"/>
      <c r="S52" s="113"/>
      <c r="T52" s="77"/>
      <c r="U52" s="85"/>
      <c r="V52" s="69"/>
      <c r="W52" s="36"/>
    </row>
    <row ht="15" customHeight="1" r="53">
      <c r="A53" s="75"/>
      <c r="B53" s="57"/>
      <c r="C53" s="86"/>
      <c r="D53" s="86"/>
      <c r="E53" s="84"/>
      <c r="F53" s="84"/>
      <c r="G53" s="84"/>
      <c r="H53" s="87"/>
      <c r="I53" s="88"/>
      <c r="J53" s="88"/>
      <c r="K53" s="89"/>
      <c r="L53" s="89"/>
      <c r="M53" s="83"/>
      <c r="N53" s="84"/>
      <c r="O53" s="90" t="s">
        <v>30</v>
      </c>
      <c r="P53" s="90"/>
      <c r="Q53" s="90"/>
      <c r="R53" s="90"/>
      <c r="S53" s="167"/>
      <c r="T53" s="168" t="s">
        <v>18</v>
      </c>
      <c r="U53" s="85"/>
      <c r="V53" s="69"/>
      <c r="W53" s="36"/>
    </row>
    <row ht="30" customHeight="1" r="54">
      <c r="A54" s="75"/>
      <c r="B54" s="57"/>
      <c r="C54" s="91"/>
      <c r="D54" s="91"/>
      <c r="E54" s="92"/>
      <c r="F54" s="46" t="s">
        <v>15</v>
      </c>
      <c r="G54" s="46" t="s">
        <v>31</v>
      </c>
      <c r="H54" s="93"/>
      <c r="I54" s="94"/>
      <c r="J54" s="95"/>
      <c r="K54" s="96"/>
      <c r="L54" s="95"/>
      <c r="M54" s="83"/>
      <c r="N54" s="84"/>
      <c r="O54" s="97" t="s">
        <v>16</v>
      </c>
      <c r="P54" s="98"/>
      <c r="Q54" s="99" t="s">
        <v>17</v>
      </c>
      <c r="R54" s="110"/>
      <c r="S54" s="101"/>
      <c r="T54" s="173"/>
      <c r="U54" s="85"/>
      <c r="V54" s="69"/>
      <c r="W54" s="36"/>
    </row>
    <row ht="78.75" customHeight="1" r="55">
      <c r="A55" s="75"/>
      <c r="B55" s="57"/>
      <c r="C55" s="58" t="s">
        <v>32</v>
      </c>
      <c r="D55" s="58"/>
      <c r="E55" s="198" t="s">
        <v>48</v>
      </c>
      <c r="F55" s="104" t="s">
        <v>34</v>
      </c>
      <c r="G55" s="105" t="s">
        <v>35</v>
      </c>
      <c r="H55" s="61"/>
      <c r="I55" s="106">
        <v>0</v>
      </c>
      <c r="J55" s="63"/>
      <c r="K55" s="107">
        <f>I55*10</f>
        <v>0</v>
      </c>
      <c r="L55" s="65"/>
      <c r="M55" s="66"/>
      <c r="N55" s="84"/>
      <c r="O55" s="174">
        <v>1</v>
      </c>
      <c r="P55" s="175"/>
      <c r="Q55" s="176">
        <f>O55*10</f>
        <v>10</v>
      </c>
      <c r="R55" s="177"/>
      <c r="S55" s="178"/>
      <c r="T55" s="179" t="s">
        <v>36</v>
      </c>
      <c r="U55" s="153"/>
      <c r="V55" s="69"/>
      <c r="W55" s="36"/>
    </row>
    <row ht="15" customHeight="1" r="56">
      <c r="A56" s="75"/>
      <c r="B56" s="112"/>
      <c r="C56" s="113"/>
      <c r="D56" s="113"/>
      <c r="E56" s="114" t="str">
        <f>IF(SUM(I48:I55)=1,"","le total des pourcentages est différent de 100")</f>
        <v/>
      </c>
      <c r="F56" s="115"/>
      <c r="G56" s="115"/>
      <c r="H56" s="116"/>
      <c r="I56" s="117">
        <f>IF(AND(I48&lt;=0.5,I49&lt;=0.5,I50&lt;=0.5,I51&lt;=0.5,I55&lt;=0.5)=TRUE(),SUM(I48:I55),"Erreur")</f>
        <v>1</v>
      </c>
      <c r="J56" s="80"/>
      <c r="K56" s="118">
        <f>IF(AND(K48&lt;=(SUM(K48:K55)/2),K49&lt;=(SUM(K48:K55)/2),K50&lt;=(SUM(K48:K55)/2),K50&lt;=(SUM(K48:K55)/2),K55&lt;=(SUM(K48:K55)/2))=TRUE(),SUM(K48:K55),"Erreur")</f>
        <v>10</v>
      </c>
      <c r="L56" s="119"/>
      <c r="M56" s="83"/>
      <c r="N56" s="84"/>
      <c r="O56" s="117">
        <f>SUM(O55:O55)</f>
        <v>1</v>
      </c>
      <c r="P56" s="163"/>
      <c r="Q56" s="118">
        <f>SUM(Q55:Q55)</f>
        <v>10</v>
      </c>
      <c r="R56" s="119"/>
      <c r="S56" s="126"/>
      <c r="T56" s="184" t="str">
        <f>IF(SUM(O55:O55)=1,"","le total des pourcentages est différent de 100")</f>
        <v/>
      </c>
      <c r="U56" s="83"/>
      <c r="V56" s="122"/>
      <c r="W56" s="36"/>
    </row>
    <row ht="15" customHeight="1" r="57">
      <c r="A57" s="75"/>
      <c r="B57" s="112"/>
      <c r="C57" s="83"/>
      <c r="D57" s="83"/>
      <c r="E57" s="123" t="str">
        <f>IF(AND(I48&lt;=0.5,I49&lt;=0.5,I50&lt;=0.5,I51&lt;=0.5,I55&lt;=0.5)=TRUE(),"","il y a des épreuves qui dépassent les 50%")</f>
        <v/>
      </c>
      <c r="F57" s="124"/>
      <c r="G57" s="124"/>
      <c r="H57" s="125"/>
      <c r="I57" s="89"/>
      <c r="J57" s="89"/>
      <c r="K57" s="89"/>
      <c r="L57" s="89"/>
      <c r="M57" s="83"/>
      <c r="N57" s="84"/>
      <c r="O57" s="89"/>
      <c r="P57" s="89"/>
      <c r="Q57" s="89"/>
      <c r="R57" s="89"/>
      <c r="S57" s="83"/>
      <c r="T57" s="83"/>
      <c r="U57" s="83"/>
      <c r="V57" s="122"/>
      <c r="W57" s="36"/>
    </row>
    <row ht="0.75" customHeight="1" r="58">
      <c r="A58" s="75"/>
      <c r="B58" s="112"/>
      <c r="C58" s="83"/>
      <c r="D58" s="83"/>
      <c r="E58" s="123" t="str">
        <f>IF(ISBLANK(G55),"indiquer obligatoirement la période de l'évaluation finale","")</f>
        <v/>
      </c>
      <c r="F58" s="124"/>
      <c r="G58" s="124"/>
      <c r="H58" s="124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122"/>
      <c r="W58" s="36"/>
    </row>
    <row ht="9.75" customHeight="1" r="59">
      <c r="A59" s="75"/>
      <c r="B59" s="127"/>
      <c r="C59" s="128"/>
      <c r="D59" s="128"/>
      <c r="E59" s="129"/>
      <c r="F59" s="129"/>
      <c r="G59" s="129"/>
      <c r="H59" s="129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30"/>
      <c r="W59" s="36"/>
    </row>
    <row ht="15" customHeight="1" r="60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3"/>
    </row>
    <row customFormat="1" ht="12.949999999999999" customHeight="1" r="61" s="1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customFormat="1" ht="12.949999999999999" customHeight="1" r="62" s="15"/>
    <row customFormat="1" ht="24.949999999999999" customHeight="1" r="63" s="15">
      <c r="A63" s="22" t="s">
        <v>7</v>
      </c>
      <c r="B63" s="23">
        <v>1</v>
      </c>
      <c r="C63" s="24" t="s">
        <v>11</v>
      </c>
      <c r="D63" s="24"/>
      <c r="E63" s="24"/>
      <c r="F63" s="24"/>
      <c r="G63" s="24"/>
      <c r="H63" s="24"/>
      <c r="I63" s="24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6" t="s">
        <v>12</v>
      </c>
      <c r="U63" s="27"/>
      <c r="V63" s="134">
        <v>2</v>
      </c>
      <c r="W63" s="29"/>
    </row>
    <row ht="15" customHeight="1" r="64">
      <c r="A64" s="3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3"/>
    </row>
    <row ht="5.25" customHeight="1" r="65">
      <c r="A65" s="34" t="s">
        <v>49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6"/>
    </row>
    <row ht="15" customHeight="1" r="66">
      <c r="A66" s="34"/>
      <c r="B66" s="37"/>
      <c r="C66" s="38"/>
      <c r="D66" s="38"/>
      <c r="E66" s="38"/>
      <c r="F66" s="38"/>
      <c r="G66" s="38"/>
      <c r="H66" s="39"/>
      <c r="I66" s="40" t="s">
        <v>14</v>
      </c>
      <c r="J66" s="40"/>
      <c r="K66" s="40"/>
      <c r="L66" s="41"/>
      <c r="M66" s="38"/>
      <c r="N66" s="38"/>
      <c r="O66" s="38"/>
      <c r="P66" s="38"/>
      <c r="Q66" s="38"/>
      <c r="R66" s="38"/>
      <c r="S66" s="38"/>
      <c r="T66" s="38"/>
      <c r="U66" s="38"/>
      <c r="V66" s="42"/>
      <c r="W66" s="36"/>
    </row>
    <row ht="30" customHeight="1" r="67">
      <c r="A67" s="34"/>
      <c r="B67" s="43"/>
      <c r="C67" s="44"/>
      <c r="D67" s="44"/>
      <c r="E67" s="45"/>
      <c r="F67" s="46" t="s">
        <v>15</v>
      </c>
      <c r="G67" s="46"/>
      <c r="H67" s="47"/>
      <c r="I67" s="48" t="s">
        <v>16</v>
      </c>
      <c r="J67" s="49"/>
      <c r="K67" s="50" t="s">
        <v>17</v>
      </c>
      <c r="L67" s="51"/>
      <c r="M67" s="52"/>
      <c r="N67" s="52"/>
      <c r="O67" s="143" t="s">
        <v>18</v>
      </c>
      <c r="P67" s="143"/>
      <c r="Q67" s="143"/>
      <c r="R67" s="143"/>
      <c r="S67" s="143"/>
      <c r="T67" s="143"/>
      <c r="U67" s="54"/>
      <c r="V67" s="55" t="s">
        <v>19</v>
      </c>
      <c r="W67" s="36"/>
    </row>
    <row ht="15" customHeight="1" r="68">
      <c r="A68" s="56" t="s">
        <v>50</v>
      </c>
      <c r="B68" s="57"/>
      <c r="C68" s="58" t="s">
        <v>21</v>
      </c>
      <c r="D68" s="58"/>
      <c r="E68" s="59" t="s">
        <v>45</v>
      </c>
      <c r="F68" s="60" t="s">
        <v>34</v>
      </c>
      <c r="G68" s="60"/>
      <c r="H68" s="61"/>
      <c r="I68" s="62">
        <v>0.5</v>
      </c>
      <c r="J68" s="63"/>
      <c r="K68" s="150">
        <f>I68*10</f>
        <v>5</v>
      </c>
      <c r="L68" s="65"/>
      <c r="M68" s="66"/>
      <c r="N68" s="151"/>
      <c r="O68" s="152" t="s">
        <v>24</v>
      </c>
      <c r="P68" s="152"/>
      <c r="Q68" s="152"/>
      <c r="R68" s="152"/>
      <c r="S68" s="152"/>
      <c r="T68" s="152"/>
      <c r="U68" s="153"/>
      <c r="V68" s="69" t="s">
        <v>25</v>
      </c>
      <c r="W68" s="36"/>
    </row>
    <row ht="42" customHeight="1" r="69">
      <c r="A69" s="56"/>
      <c r="B69" s="57"/>
      <c r="C69" s="58"/>
      <c r="D69" s="58"/>
      <c r="E69" s="59"/>
      <c r="F69" s="60"/>
      <c r="G69" s="60"/>
      <c r="H69" s="61"/>
      <c r="I69" s="62"/>
      <c r="J69" s="63"/>
      <c r="K69" s="150"/>
      <c r="L69" s="65"/>
      <c r="M69" s="66"/>
      <c r="N69" s="151"/>
      <c r="O69" s="152"/>
      <c r="P69" s="152"/>
      <c r="Q69" s="152"/>
      <c r="R69" s="152"/>
      <c r="S69" s="152"/>
      <c r="T69" s="152"/>
      <c r="U69" s="153"/>
      <c r="V69" s="69"/>
      <c r="W69" s="36"/>
    </row>
    <row ht="15" customHeight="1" r="70">
      <c r="A70" s="56"/>
      <c r="B70" s="57"/>
      <c r="C70" s="58"/>
      <c r="D70" s="58"/>
      <c r="E70" s="196" t="s">
        <v>51</v>
      </c>
      <c r="F70" s="71" t="s">
        <v>41</v>
      </c>
      <c r="G70" s="71"/>
      <c r="H70" s="61"/>
      <c r="I70" s="72">
        <v>0.5</v>
      </c>
      <c r="J70" s="63"/>
      <c r="K70" s="197">
        <f>I70*10</f>
        <v>5</v>
      </c>
      <c r="L70" s="65"/>
      <c r="M70" s="66"/>
      <c r="N70" s="151"/>
      <c r="O70" s="152"/>
      <c r="P70" s="152"/>
      <c r="Q70" s="152"/>
      <c r="R70" s="152"/>
      <c r="S70" s="152"/>
      <c r="T70" s="152"/>
      <c r="U70" s="153"/>
      <c r="V70" s="69"/>
      <c r="W70" s="36"/>
    </row>
    <row ht="15" customHeight="1" r="71">
      <c r="A71" s="74" t="s">
        <v>28</v>
      </c>
      <c r="B71" s="57"/>
      <c r="C71" s="58"/>
      <c r="D71" s="58"/>
      <c r="E71" s="196"/>
      <c r="F71" s="71"/>
      <c r="G71" s="71"/>
      <c r="H71" s="61"/>
      <c r="I71" s="72"/>
      <c r="J71" s="63"/>
      <c r="K71" s="197"/>
      <c r="L71" s="65"/>
      <c r="M71" s="66"/>
      <c r="N71" s="151"/>
      <c r="O71" s="152"/>
      <c r="P71" s="152"/>
      <c r="Q71" s="152"/>
      <c r="R71" s="152"/>
      <c r="S71" s="152"/>
      <c r="T71" s="152"/>
      <c r="U71" s="153"/>
      <c r="V71" s="69"/>
      <c r="W71" s="36"/>
    </row>
    <row ht="15" customHeight="1" r="72">
      <c r="A72" s="75" t="s">
        <v>47</v>
      </c>
      <c r="B72" s="57"/>
      <c r="C72" s="76"/>
      <c r="D72" s="76"/>
      <c r="E72" s="77"/>
      <c r="F72" s="77"/>
      <c r="G72" s="77"/>
      <c r="H72" s="78"/>
      <c r="I72" s="79"/>
      <c r="J72" s="80"/>
      <c r="K72" s="81"/>
      <c r="L72" s="82"/>
      <c r="M72" s="83"/>
      <c r="N72" s="83"/>
      <c r="O72" s="113"/>
      <c r="P72" s="113"/>
      <c r="Q72" s="113"/>
      <c r="R72" s="113"/>
      <c r="S72" s="113"/>
      <c r="T72" s="77"/>
      <c r="U72" s="85"/>
      <c r="V72" s="69"/>
      <c r="W72" s="36"/>
    </row>
    <row ht="15" customHeight="1" r="73">
      <c r="A73" s="75"/>
      <c r="B73" s="57"/>
      <c r="C73" s="86"/>
      <c r="D73" s="86"/>
      <c r="E73" s="84"/>
      <c r="F73" s="84"/>
      <c r="G73" s="84"/>
      <c r="H73" s="87"/>
      <c r="I73" s="88"/>
      <c r="J73" s="88"/>
      <c r="K73" s="89"/>
      <c r="L73" s="89"/>
      <c r="M73" s="83"/>
      <c r="N73" s="84"/>
      <c r="O73" s="90" t="s">
        <v>30</v>
      </c>
      <c r="P73" s="90"/>
      <c r="Q73" s="90"/>
      <c r="R73" s="90"/>
      <c r="S73" s="84"/>
      <c r="T73" s="53" t="s">
        <v>18</v>
      </c>
      <c r="U73" s="85"/>
      <c r="V73" s="69"/>
      <c r="W73" s="36"/>
    </row>
    <row ht="30" customHeight="1" r="74">
      <c r="A74" s="75"/>
      <c r="B74" s="57"/>
      <c r="C74" s="91"/>
      <c r="D74" s="91"/>
      <c r="E74" s="92"/>
      <c r="F74" s="46" t="s">
        <v>15</v>
      </c>
      <c r="G74" s="46" t="s">
        <v>31</v>
      </c>
      <c r="H74" s="93"/>
      <c r="I74" s="94"/>
      <c r="J74" s="95"/>
      <c r="K74" s="96"/>
      <c r="L74" s="95"/>
      <c r="M74" s="83"/>
      <c r="N74" s="84"/>
      <c r="O74" s="97" t="s">
        <v>16</v>
      </c>
      <c r="P74" s="98"/>
      <c r="Q74" s="99" t="s">
        <v>17</v>
      </c>
      <c r="R74" s="100"/>
      <c r="S74" s="101"/>
      <c r="T74" s="102"/>
      <c r="U74" s="85"/>
      <c r="V74" s="69"/>
      <c r="W74" s="36"/>
    </row>
    <row ht="85.5" customHeight="1" r="75">
      <c r="A75" s="75"/>
      <c r="B75" s="57"/>
      <c r="C75" s="58" t="s">
        <v>32</v>
      </c>
      <c r="D75" s="58"/>
      <c r="E75" s="198" t="s">
        <v>48</v>
      </c>
      <c r="F75" s="104" t="s">
        <v>34</v>
      </c>
      <c r="G75" s="105" t="s">
        <v>35</v>
      </c>
      <c r="H75" s="61"/>
      <c r="I75" s="106">
        <v>0</v>
      </c>
      <c r="J75" s="149"/>
      <c r="K75" s="107">
        <f>I75*10</f>
        <v>0</v>
      </c>
      <c r="L75" s="65"/>
      <c r="M75" s="66"/>
      <c r="N75" s="84"/>
      <c r="O75" s="108">
        <v>1</v>
      </c>
      <c r="P75" s="109"/>
      <c r="Q75" s="107">
        <f ref="Q75:Q96" si="1" t="shared">O75*10</f>
        <v>10</v>
      </c>
      <c r="R75" s="110"/>
      <c r="S75" s="101"/>
      <c r="T75" s="111" t="s">
        <v>36</v>
      </c>
      <c r="U75" s="68"/>
      <c r="V75" s="69"/>
      <c r="W75" s="36"/>
    </row>
    <row ht="15" customHeight="1" r="76">
      <c r="A76" s="75"/>
      <c r="B76" s="112"/>
      <c r="C76" s="113"/>
      <c r="D76" s="113"/>
      <c r="E76" s="114" t="str">
        <f>IF(SUM(I68:I75)=1,"","le total des pourcentages est différent de 100")</f>
        <v/>
      </c>
      <c r="F76" s="115"/>
      <c r="G76" s="115"/>
      <c r="H76" s="116"/>
      <c r="I76" s="117">
        <f>IF(AND(I68&lt;=0.5,I69&lt;=0.5,I70&lt;=0.5,I71&lt;=0.5,I75&lt;=0.5)=TRUE(),SUM(I68:I75),"Erreur")</f>
        <v>1</v>
      </c>
      <c r="J76" s="163"/>
      <c r="K76" s="118">
        <f>IF(AND(K68&lt;=(SUM(K68:K75)/2),K69&lt;=(SUM(K68:K75)/2),K70&lt;=(SUM(K68:K75)/2),K70&lt;=(SUM(K68:K75)/2),K75&lt;=(SUM(K68:K75)/2))=TRUE(),SUM(K68:K75),"Erreur")</f>
        <v>10</v>
      </c>
      <c r="L76" s="119"/>
      <c r="M76" s="83"/>
      <c r="N76" s="84"/>
      <c r="O76" s="117">
        <v>1</v>
      </c>
      <c r="P76" s="118"/>
      <c r="Q76" s="118">
        <f si="1" t="shared"/>
        <v>10</v>
      </c>
      <c r="R76" s="118"/>
      <c r="S76" s="118"/>
      <c r="T76" s="83"/>
      <c r="U76" s="83"/>
      <c r="V76" s="122"/>
      <c r="W76" s="36"/>
    </row>
    <row ht="15" customHeight="1" r="77">
      <c r="A77" s="75"/>
      <c r="B77" s="112"/>
      <c r="C77" s="83"/>
      <c r="D77" s="83"/>
      <c r="E77" s="123" t="str">
        <f>IF(AND(I68&lt;=0.5,I69&lt;=0.5,I70&lt;=0.5,I71&lt;=0.5,I75&lt;=0.5)=TRUE(),"","il y a des épreuves qui dépassent les 50%")</f>
        <v/>
      </c>
      <c r="F77" s="124"/>
      <c r="G77" s="83"/>
      <c r="H77" s="83"/>
      <c r="I77" s="83"/>
      <c r="J77" s="83"/>
      <c r="K77" s="83"/>
      <c r="L77" s="83"/>
      <c r="M77" s="83"/>
      <c r="N77" s="84"/>
      <c r="O77" s="83"/>
      <c r="P77" s="83"/>
      <c r="Q77" s="83"/>
      <c r="R77" s="83"/>
      <c r="S77" s="126"/>
      <c r="T77" s="121" t="str">
        <f>IF(SUM(O76:O76)=1,"","le total des pourcentages est différent de 100")</f>
        <v/>
      </c>
      <c r="U77" s="83"/>
      <c r="V77" s="122"/>
      <c r="W77" s="36"/>
    </row>
    <row ht="15" customHeight="1" r="78">
      <c r="A78" s="75"/>
      <c r="B78" s="112"/>
      <c r="C78" s="83"/>
      <c r="D78" s="83"/>
      <c r="E78" s="123" t="str">
        <f>IF(ISBLANK(G75),"indiquer obligatoirement la période de l'évaluation finale","")</f>
        <v/>
      </c>
      <c r="F78" s="124"/>
      <c r="G78" s="124"/>
      <c r="H78" s="124"/>
      <c r="I78" s="83"/>
      <c r="J78" s="83"/>
      <c r="K78" s="83"/>
      <c r="L78" s="83"/>
      <c r="M78" s="83"/>
      <c r="N78" s="83"/>
      <c r="O78" s="83"/>
      <c r="P78" s="83"/>
      <c r="Q78" s="83"/>
      <c r="R78" s="121"/>
      <c r="S78" s="83"/>
      <c r="T78" s="83"/>
      <c r="U78" s="83"/>
      <c r="V78" s="122"/>
      <c r="W78" s="36"/>
    </row>
    <row ht="15" customHeight="1" r="79">
      <c r="A79" s="75"/>
      <c r="B79" s="127"/>
      <c r="C79" s="128"/>
      <c r="D79" s="128"/>
      <c r="E79" s="129"/>
      <c r="F79" s="129"/>
      <c r="G79" s="129"/>
      <c r="H79" s="129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30"/>
      <c r="W79" s="36"/>
    </row>
    <row ht="15" customHeight="1" r="80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3"/>
    </row>
    <row ht="15" customHeight="1" r="8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customFormat="1" ht="15" customHeight="1" r="82" s="15"/>
    <row customFormat="1" ht="24.949999999999999" customHeight="1" r="83" s="15">
      <c r="A83" s="22" t="s">
        <v>7</v>
      </c>
      <c r="B83" s="23">
        <v>1</v>
      </c>
      <c r="C83" s="199" t="s">
        <v>11</v>
      </c>
      <c r="D83" s="199"/>
      <c r="E83" s="199"/>
      <c r="F83" s="199"/>
      <c r="G83" s="199"/>
      <c r="H83" s="199"/>
      <c r="I83" s="199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6" t="s">
        <v>12</v>
      </c>
      <c r="U83" s="27"/>
      <c r="V83" s="134">
        <v>1</v>
      </c>
      <c r="W83" s="29"/>
    </row>
    <row customFormat="1" ht="15" customHeight="1" r="84" s="15">
      <c r="A84" s="30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33"/>
    </row>
    <row ht="15" customHeight="1" r="85">
      <c r="A85" s="30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3"/>
    </row>
    <row ht="15" customHeight="1" r="86">
      <c r="A86" s="34" t="s">
        <v>52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6"/>
    </row>
    <row ht="15" customHeight="1" r="87">
      <c r="A87" s="34"/>
      <c r="B87" s="37"/>
      <c r="C87" s="38"/>
      <c r="D87" s="38"/>
      <c r="E87" s="38"/>
      <c r="F87" s="38"/>
      <c r="G87" s="38"/>
      <c r="H87" s="39"/>
      <c r="I87" s="40" t="s">
        <v>14</v>
      </c>
      <c r="J87" s="40"/>
      <c r="K87" s="40"/>
      <c r="L87" s="41"/>
      <c r="M87" s="38"/>
      <c r="N87" s="38"/>
      <c r="O87" s="38"/>
      <c r="P87" s="38"/>
      <c r="Q87" s="38"/>
      <c r="R87" s="38"/>
      <c r="S87" s="38"/>
      <c r="T87" s="38"/>
      <c r="U87" s="38"/>
      <c r="V87" s="42"/>
      <c r="W87" s="36"/>
    </row>
    <row ht="33" customHeight="1" r="88">
      <c r="A88" s="34"/>
      <c r="B88" s="43"/>
      <c r="C88" s="44"/>
      <c r="D88" s="44"/>
      <c r="E88" s="45"/>
      <c r="F88" s="46" t="s">
        <v>15</v>
      </c>
      <c r="G88" s="46"/>
      <c r="H88" s="47"/>
      <c r="I88" s="48" t="s">
        <v>16</v>
      </c>
      <c r="J88" s="49"/>
      <c r="K88" s="50" t="s">
        <v>17</v>
      </c>
      <c r="L88" s="51"/>
      <c r="M88" s="52"/>
      <c r="N88" s="52"/>
      <c r="O88" s="143" t="s">
        <v>18</v>
      </c>
      <c r="P88" s="143"/>
      <c r="Q88" s="143"/>
      <c r="R88" s="143"/>
      <c r="S88" s="143"/>
      <c r="T88" s="143"/>
      <c r="U88" s="54"/>
      <c r="V88" s="55" t="s">
        <v>19</v>
      </c>
      <c r="W88" s="36"/>
    </row>
    <row ht="15" customHeight="1" r="89">
      <c r="A89" s="56" t="s">
        <v>53</v>
      </c>
      <c r="B89" s="57"/>
      <c r="C89" s="58" t="s">
        <v>21</v>
      </c>
      <c r="D89" s="58"/>
      <c r="E89" s="198" t="s">
        <v>54</v>
      </c>
      <c r="F89" s="200" t="s">
        <v>36</v>
      </c>
      <c r="G89" s="200"/>
      <c r="H89" s="61"/>
      <c r="I89" s="201">
        <v>0.5</v>
      </c>
      <c r="J89" s="149"/>
      <c r="K89" s="202">
        <f>I89*10</f>
        <v>5</v>
      </c>
      <c r="L89" s="65"/>
      <c r="M89" s="66"/>
      <c r="N89" s="151"/>
      <c r="O89" s="152" t="s">
        <v>55</v>
      </c>
      <c r="P89" s="152"/>
      <c r="Q89" s="152"/>
      <c r="R89" s="152"/>
      <c r="S89" s="152"/>
      <c r="T89" s="152"/>
      <c r="U89" s="153"/>
      <c r="V89" s="69" t="s">
        <v>25</v>
      </c>
      <c r="W89" s="36"/>
    </row>
    <row ht="15" customHeight="1" r="90">
      <c r="A90" s="56"/>
      <c r="B90" s="57"/>
      <c r="C90" s="58"/>
      <c r="D90" s="58"/>
      <c r="E90" s="198"/>
      <c r="F90" s="200"/>
      <c r="G90" s="200"/>
      <c r="H90" s="61"/>
      <c r="I90" s="201"/>
      <c r="J90" s="149"/>
      <c r="K90" s="202"/>
      <c r="L90" s="65"/>
      <c r="M90" s="66"/>
      <c r="N90" s="151"/>
      <c r="O90" s="152"/>
      <c r="P90" s="152"/>
      <c r="Q90" s="152"/>
      <c r="R90" s="152"/>
      <c r="S90" s="152"/>
      <c r="T90" s="152"/>
      <c r="U90" s="153"/>
      <c r="V90" s="69"/>
      <c r="W90" s="36"/>
    </row>
    <row ht="15" customHeight="1" r="91">
      <c r="A91" s="56"/>
      <c r="B91" s="57"/>
      <c r="C91" s="58"/>
      <c r="D91" s="58"/>
      <c r="E91" s="198"/>
      <c r="F91" s="200"/>
      <c r="G91" s="200"/>
      <c r="H91" s="61"/>
      <c r="I91" s="201"/>
      <c r="J91" s="149"/>
      <c r="K91" s="202"/>
      <c r="L91" s="65"/>
      <c r="M91" s="66"/>
      <c r="N91" s="151"/>
      <c r="O91" s="152"/>
      <c r="P91" s="152"/>
      <c r="Q91" s="152"/>
      <c r="R91" s="152"/>
      <c r="S91" s="152"/>
      <c r="T91" s="152"/>
      <c r="U91" s="153"/>
      <c r="V91" s="69"/>
      <c r="W91" s="36"/>
    </row>
    <row ht="15" customHeight="1" r="92">
      <c r="A92" s="74" t="s">
        <v>28</v>
      </c>
      <c r="B92" s="57"/>
      <c r="C92" s="58"/>
      <c r="D92" s="58"/>
      <c r="E92" s="198"/>
      <c r="F92" s="200"/>
      <c r="G92" s="200"/>
      <c r="H92" s="61"/>
      <c r="I92" s="201"/>
      <c r="J92" s="149"/>
      <c r="K92" s="202"/>
      <c r="L92" s="65"/>
      <c r="M92" s="66"/>
      <c r="N92" s="151"/>
      <c r="O92" s="152"/>
      <c r="P92" s="152"/>
      <c r="Q92" s="152"/>
      <c r="R92" s="152"/>
      <c r="S92" s="152"/>
      <c r="T92" s="152"/>
      <c r="U92" s="153"/>
      <c r="V92" s="69"/>
      <c r="W92" s="36"/>
    </row>
    <row ht="15" customHeight="1" r="93">
      <c r="A93" s="75" t="s">
        <v>56</v>
      </c>
      <c r="B93" s="57"/>
      <c r="C93" s="76"/>
      <c r="D93" s="76"/>
      <c r="E93" s="77"/>
      <c r="F93" s="77"/>
      <c r="G93" s="77"/>
      <c r="H93" s="78"/>
      <c r="I93" s="162"/>
      <c r="J93" s="163"/>
      <c r="K93" s="164"/>
      <c r="L93" s="82"/>
      <c r="M93" s="83"/>
      <c r="N93" s="83"/>
      <c r="O93" s="113"/>
      <c r="P93" s="113"/>
      <c r="Q93" s="113"/>
      <c r="R93" s="113"/>
      <c r="S93" s="113"/>
      <c r="T93" s="77"/>
      <c r="U93" s="85"/>
      <c r="V93" s="69"/>
      <c r="W93" s="36"/>
    </row>
    <row ht="15" customHeight="1" r="94">
      <c r="A94" s="75"/>
      <c r="B94" s="57"/>
      <c r="C94" s="86"/>
      <c r="D94" s="86"/>
      <c r="E94" s="84"/>
      <c r="F94" s="84"/>
      <c r="G94" s="84"/>
      <c r="H94" s="87"/>
      <c r="I94" s="166"/>
      <c r="J94" s="166"/>
      <c r="K94" s="165"/>
      <c r="L94" s="89"/>
      <c r="M94" s="83"/>
      <c r="N94" s="84"/>
      <c r="O94" s="90" t="s">
        <v>30</v>
      </c>
      <c r="P94" s="90"/>
      <c r="Q94" s="90"/>
      <c r="R94" s="90"/>
      <c r="S94" s="167"/>
      <c r="T94" s="168" t="s">
        <v>18</v>
      </c>
      <c r="U94" s="85"/>
      <c r="V94" s="69"/>
      <c r="W94" s="36"/>
    </row>
    <row ht="30" customHeight="1" r="95">
      <c r="A95" s="75"/>
      <c r="B95" s="57"/>
      <c r="C95" s="91"/>
      <c r="D95" s="91"/>
      <c r="E95" s="92"/>
      <c r="F95" s="46" t="s">
        <v>15</v>
      </c>
      <c r="G95" s="46" t="s">
        <v>31</v>
      </c>
      <c r="H95" s="93"/>
      <c r="I95" s="170"/>
      <c r="J95" s="171"/>
      <c r="K95" s="172"/>
      <c r="L95" s="95"/>
      <c r="M95" s="83"/>
      <c r="N95" s="84"/>
      <c r="O95" s="97" t="s">
        <v>16</v>
      </c>
      <c r="P95" s="98"/>
      <c r="Q95" s="99" t="s">
        <v>17</v>
      </c>
      <c r="R95" s="110"/>
      <c r="S95" s="101"/>
      <c r="T95" s="173"/>
      <c r="U95" s="85"/>
      <c r="V95" s="69"/>
      <c r="W95" s="36"/>
    </row>
    <row ht="70.5" customHeight="1" r="96">
      <c r="A96" s="75"/>
      <c r="B96" s="57"/>
      <c r="C96" s="58" t="s">
        <v>32</v>
      </c>
      <c r="D96" s="58"/>
      <c r="E96" s="198" t="s">
        <v>57</v>
      </c>
      <c r="F96" s="104" t="s">
        <v>34</v>
      </c>
      <c r="G96" s="105" t="s">
        <v>35</v>
      </c>
      <c r="H96" s="61"/>
      <c r="I96" s="106">
        <v>0.5</v>
      </c>
      <c r="J96" s="149"/>
      <c r="K96" s="107">
        <f>I96*10</f>
        <v>5</v>
      </c>
      <c r="L96" s="65"/>
      <c r="M96" s="66"/>
      <c r="N96" s="84"/>
      <c r="O96" s="174">
        <v>1</v>
      </c>
      <c r="P96" s="175"/>
      <c r="Q96" s="176">
        <f si="1" t="shared"/>
        <v>10</v>
      </c>
      <c r="R96" s="177"/>
      <c r="S96" s="178"/>
      <c r="T96" s="179" t="s">
        <v>36</v>
      </c>
      <c r="U96" s="153"/>
      <c r="V96" s="69"/>
      <c r="W96" s="36"/>
    </row>
    <row ht="15" customHeight="1" r="97">
      <c r="A97" s="75"/>
      <c r="B97" s="112"/>
      <c r="C97" s="113"/>
      <c r="D97" s="113"/>
      <c r="E97" s="114" t="str">
        <f>IF(SUM(I89:I96)=1,"","le total des pourcentages est différent de 100")</f>
        <v/>
      </c>
      <c r="F97" s="115"/>
      <c r="G97" s="115"/>
      <c r="H97" s="116"/>
      <c r="I97" s="117">
        <f>IF(AND(I89&lt;=0.5,I90&lt;=0.5,I91&lt;=0.5,I92&lt;=0.5,I96&lt;=0.5)=TRUE(),SUM(I89:I96),"Erreur")</f>
        <v>1</v>
      </c>
      <c r="J97" s="163"/>
      <c r="K97" s="118">
        <f>IF(AND(K89&lt;=(SUM(K89:K96)/2),K90&lt;=(SUM(K89:K96)/2),K91&lt;=(SUM(K89:K96)/2),K91&lt;=(SUM(K89:K96)/2),K96&lt;=(SUM(K89:K96)/2))=TRUE(),SUM(K89:K96),"Erreur")</f>
        <v>10</v>
      </c>
      <c r="L97" s="119"/>
      <c r="M97" s="83"/>
      <c r="N97" s="84"/>
      <c r="O97" s="203">
        <f>SUM(O96:O96)</f>
        <v>1</v>
      </c>
      <c r="P97" s="163"/>
      <c r="Q97" s="204">
        <f>SUM(Q96:Q96)</f>
        <v>10</v>
      </c>
      <c r="R97" s="119"/>
      <c r="S97" s="126"/>
      <c r="T97" s="205" t="str">
        <f>IF(SUM(O96:O96)=1,"","le total des pourcentages est différent de 100")</f>
        <v/>
      </c>
      <c r="U97" s="83"/>
      <c r="V97" s="122"/>
      <c r="W97" s="36"/>
    </row>
    <row ht="15" customHeight="1" r="98">
      <c r="A98" s="75"/>
      <c r="B98" s="112"/>
      <c r="C98" s="83"/>
      <c r="D98" s="83"/>
      <c r="E98" s="123" t="str">
        <f>IF(AND(I89&lt;=0.5,I90&lt;=0.5,I91&lt;=0.5,I92&lt;=0.5,I96&lt;=0.5)=TRUE(),"","il y a des épreuves qui dépassent les 50%")</f>
        <v/>
      </c>
      <c r="F98" s="124"/>
      <c r="G98" s="124"/>
      <c r="H98" s="125"/>
      <c r="I98" s="89"/>
      <c r="J98" s="89"/>
      <c r="K98" s="89"/>
      <c r="L98" s="89"/>
      <c r="M98" s="83"/>
      <c r="N98" s="84"/>
      <c r="O98" s="89"/>
      <c r="P98" s="89"/>
      <c r="Q98" s="89"/>
      <c r="R98" s="89"/>
      <c r="S98" s="83"/>
      <c r="T98" s="83"/>
      <c r="U98" s="83"/>
      <c r="V98" s="83"/>
      <c r="W98" s="36"/>
    </row>
    <row ht="15" customHeight="1" r="99">
      <c r="A99" s="75"/>
      <c r="B99" s="112"/>
      <c r="C99" s="83"/>
      <c r="D99" s="83"/>
      <c r="E99" s="123" t="str">
        <f>IF(ISBLANK(G96),"indiquer obligatoirement la période de l'évaluation finale","")</f>
        <v/>
      </c>
      <c r="F99" s="124"/>
      <c r="G99" s="124"/>
      <c r="H99" s="124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126"/>
      <c r="T99" s="83"/>
      <c r="U99" s="83"/>
      <c r="V99" s="83"/>
      <c r="W99" s="36"/>
    </row>
    <row ht="15" customHeight="1" r="100">
      <c r="A100" s="75"/>
      <c r="B100" s="127"/>
      <c r="C100" s="128"/>
      <c r="D100" s="128"/>
      <c r="E100" s="129"/>
      <c r="F100" s="129"/>
      <c r="G100" s="129"/>
      <c r="H100" s="129"/>
      <c r="I100" s="128"/>
      <c r="J100" s="128"/>
      <c r="K100" s="128"/>
      <c r="L100" s="128"/>
      <c r="M100" s="128"/>
      <c r="N100" s="128"/>
      <c r="O100" s="83"/>
      <c r="P100" s="83"/>
      <c r="Q100" s="83"/>
      <c r="R100" s="83"/>
      <c r="S100" s="83"/>
      <c r="T100" s="83"/>
      <c r="U100" s="128"/>
      <c r="V100" s="130"/>
      <c r="W100" s="36"/>
    </row>
    <row ht="15" customHeight="1" r="101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3"/>
    </row>
    <row ht="15" customHeight="1" r="10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customFormat="1" ht="15" customHeight="1" r="103" s="15">
      <c r="A103" s="15"/>
      <c r="B103" s="15"/>
      <c r="C103" s="15"/>
      <c r="D103" s="15"/>
      <c r="E103" s="15"/>
      <c r="F103" s="15"/>
      <c r="G103" s="15"/>
      <c r="H103" s="15"/>
      <c r="I103" s="15"/>
    </row>
    <row customFormat="1" ht="24.949999999999999" customHeight="1" r="104" s="15">
      <c r="A104" s="22" t="s">
        <v>7</v>
      </c>
      <c r="B104" s="23">
        <v>1</v>
      </c>
      <c r="C104" s="199" t="s">
        <v>11</v>
      </c>
      <c r="D104" s="199"/>
      <c r="E104" s="199"/>
      <c r="F104" s="199"/>
      <c r="G104" s="199"/>
      <c r="H104" s="199"/>
      <c r="I104" s="199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6" t="s">
        <v>12</v>
      </c>
      <c r="U104" s="27"/>
      <c r="V104" s="134">
        <v>2</v>
      </c>
      <c r="W104" s="29"/>
    </row>
    <row customFormat="1" ht="15" customHeight="1" r="105" s="15">
      <c r="A105" s="30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33"/>
    </row>
    <row ht="15" customHeight="1" r="106">
      <c r="A106" s="30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33"/>
    </row>
    <row ht="15" customHeight="1" r="107">
      <c r="A107" s="136" t="s">
        <v>58</v>
      </c>
      <c r="B107" s="137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9"/>
      <c r="W107" s="33"/>
    </row>
    <row ht="15" customHeight="1" r="108">
      <c r="A108" s="136"/>
      <c r="B108" s="140"/>
      <c r="C108" s="38"/>
      <c r="D108" s="38"/>
      <c r="E108" s="38"/>
      <c r="F108" s="38"/>
      <c r="G108" s="38"/>
      <c r="H108" s="39"/>
      <c r="I108" s="40" t="s">
        <v>14</v>
      </c>
      <c r="J108" s="40"/>
      <c r="K108" s="40"/>
      <c r="L108" s="41"/>
      <c r="M108" s="38"/>
      <c r="N108" s="38"/>
      <c r="O108" s="38"/>
      <c r="P108" s="38"/>
      <c r="Q108" s="38"/>
      <c r="R108" s="38"/>
      <c r="S108" s="38"/>
      <c r="T108" s="38"/>
      <c r="U108" s="38"/>
      <c r="V108" s="141"/>
      <c r="W108" s="33"/>
    </row>
    <row ht="30" customHeight="1" r="109">
      <c r="A109" s="136"/>
      <c r="B109" s="142"/>
      <c r="C109" s="44"/>
      <c r="D109" s="44"/>
      <c r="E109" s="45"/>
      <c r="F109" s="46" t="s">
        <v>15</v>
      </c>
      <c r="G109" s="46"/>
      <c r="H109" s="47"/>
      <c r="I109" s="48" t="s">
        <v>16</v>
      </c>
      <c r="J109" s="49"/>
      <c r="K109" s="50" t="s">
        <v>17</v>
      </c>
      <c r="L109" s="51"/>
      <c r="M109" s="52"/>
      <c r="N109" s="52"/>
      <c r="O109" s="143" t="s">
        <v>18</v>
      </c>
      <c r="P109" s="143"/>
      <c r="Q109" s="143"/>
      <c r="R109" s="143"/>
      <c r="S109" s="143"/>
      <c r="T109" s="143"/>
      <c r="U109" s="54"/>
      <c r="V109" s="144" t="s">
        <v>19</v>
      </c>
      <c r="W109" s="33"/>
    </row>
    <row ht="15" customHeight="1" r="110">
      <c r="A110" s="145" t="s">
        <v>59</v>
      </c>
      <c r="B110" s="146"/>
      <c r="C110" s="58" t="s">
        <v>21</v>
      </c>
      <c r="D110" s="58"/>
      <c r="E110" s="198" t="s">
        <v>60</v>
      </c>
      <c r="F110" s="200" t="s">
        <v>34</v>
      </c>
      <c r="G110" s="200"/>
      <c r="H110" s="61"/>
      <c r="I110" s="201">
        <v>0.5</v>
      </c>
      <c r="J110" s="149"/>
      <c r="K110" s="202">
        <f>I110*10</f>
        <v>5</v>
      </c>
      <c r="L110" s="65"/>
      <c r="M110" s="66"/>
      <c r="N110" s="151"/>
      <c r="O110" s="152" t="s">
        <v>55</v>
      </c>
      <c r="P110" s="152"/>
      <c r="Q110" s="152"/>
      <c r="R110" s="152"/>
      <c r="S110" s="152"/>
      <c r="T110" s="152"/>
      <c r="U110" s="153"/>
      <c r="V110" s="154" t="s">
        <v>25</v>
      </c>
      <c r="W110" s="33"/>
    </row>
    <row ht="15" customHeight="1" r="111">
      <c r="A111" s="145"/>
      <c r="B111" s="146"/>
      <c r="C111" s="58"/>
      <c r="D111" s="58"/>
      <c r="E111" s="198"/>
      <c r="F111" s="200"/>
      <c r="G111" s="200"/>
      <c r="H111" s="61"/>
      <c r="I111" s="201"/>
      <c r="J111" s="149"/>
      <c r="K111" s="202"/>
      <c r="L111" s="65"/>
      <c r="M111" s="66"/>
      <c r="N111" s="151"/>
      <c r="O111" s="152"/>
      <c r="P111" s="152"/>
      <c r="Q111" s="152"/>
      <c r="R111" s="152"/>
      <c r="S111" s="152"/>
      <c r="T111" s="152"/>
      <c r="U111" s="153"/>
      <c r="V111" s="154"/>
      <c r="W111" s="33"/>
    </row>
    <row ht="15" customHeight="1" r="112">
      <c r="A112" s="145"/>
      <c r="B112" s="146"/>
      <c r="C112" s="58"/>
      <c r="D112" s="58"/>
      <c r="E112" s="198"/>
      <c r="F112" s="200"/>
      <c r="G112" s="200"/>
      <c r="H112" s="61"/>
      <c r="I112" s="201"/>
      <c r="J112" s="149"/>
      <c r="K112" s="202"/>
      <c r="L112" s="65"/>
      <c r="M112" s="66"/>
      <c r="N112" s="151"/>
      <c r="O112" s="152"/>
      <c r="P112" s="152"/>
      <c r="Q112" s="152"/>
      <c r="R112" s="152"/>
      <c r="S112" s="152"/>
      <c r="T112" s="152"/>
      <c r="U112" s="153"/>
      <c r="V112" s="154"/>
      <c r="W112" s="33"/>
    </row>
    <row ht="15" customHeight="1" r="113">
      <c r="A113" s="158" t="s">
        <v>28</v>
      </c>
      <c r="B113" s="146"/>
      <c r="C113" s="58"/>
      <c r="D113" s="58"/>
      <c r="E113" s="198"/>
      <c r="F113" s="200"/>
      <c r="G113" s="200"/>
      <c r="H113" s="61"/>
      <c r="I113" s="201"/>
      <c r="J113" s="149"/>
      <c r="K113" s="202"/>
      <c r="L113" s="65"/>
      <c r="M113" s="66"/>
      <c r="N113" s="151"/>
      <c r="O113" s="152"/>
      <c r="P113" s="152"/>
      <c r="Q113" s="152"/>
      <c r="R113" s="152"/>
      <c r="S113" s="152"/>
      <c r="T113" s="152"/>
      <c r="U113" s="153"/>
      <c r="V113" s="154"/>
      <c r="W113" s="33"/>
    </row>
    <row ht="15" customHeight="1" r="114">
      <c r="A114" s="160" t="s">
        <v>61</v>
      </c>
      <c r="B114" s="146"/>
      <c r="C114" s="76"/>
      <c r="D114" s="76"/>
      <c r="E114" s="77"/>
      <c r="F114" s="77"/>
      <c r="G114" s="77"/>
      <c r="H114" s="78"/>
      <c r="I114" s="162"/>
      <c r="J114" s="163"/>
      <c r="K114" s="164"/>
      <c r="L114" s="82"/>
      <c r="M114" s="83"/>
      <c r="N114" s="83"/>
      <c r="O114" s="113"/>
      <c r="P114" s="113"/>
      <c r="Q114" s="113"/>
      <c r="R114" s="113"/>
      <c r="S114" s="113"/>
      <c r="T114" s="77"/>
      <c r="U114" s="85"/>
      <c r="V114" s="154"/>
      <c r="W114" s="33"/>
    </row>
    <row ht="15" customHeight="1" r="115">
      <c r="A115" s="160"/>
      <c r="B115" s="146"/>
      <c r="C115" s="86"/>
      <c r="D115" s="86"/>
      <c r="E115" s="84"/>
      <c r="F115" s="84"/>
      <c r="G115" s="84"/>
      <c r="H115" s="87"/>
      <c r="I115" s="166"/>
      <c r="J115" s="166"/>
      <c r="K115" s="165"/>
      <c r="L115" s="89"/>
      <c r="M115" s="83"/>
      <c r="N115" s="84"/>
      <c r="O115" s="90" t="s">
        <v>30</v>
      </c>
      <c r="P115" s="90"/>
      <c r="Q115" s="90"/>
      <c r="R115" s="90"/>
      <c r="S115" s="84"/>
      <c r="T115" s="53" t="s">
        <v>18</v>
      </c>
      <c r="U115" s="85"/>
      <c r="V115" s="154"/>
      <c r="W115" s="33"/>
    </row>
    <row ht="33" customHeight="1" r="116">
      <c r="A116" s="160"/>
      <c r="B116" s="146"/>
      <c r="C116" s="91"/>
      <c r="D116" s="91"/>
      <c r="E116" s="92"/>
      <c r="F116" s="46" t="s">
        <v>15</v>
      </c>
      <c r="G116" s="46" t="s">
        <v>31</v>
      </c>
      <c r="H116" s="93"/>
      <c r="I116" s="170"/>
      <c r="J116" s="171"/>
      <c r="K116" s="172"/>
      <c r="L116" s="95"/>
      <c r="M116" s="83"/>
      <c r="N116" s="84"/>
      <c r="O116" s="97" t="s">
        <v>16</v>
      </c>
      <c r="P116" s="98"/>
      <c r="Q116" s="99" t="s">
        <v>17</v>
      </c>
      <c r="R116" s="100"/>
      <c r="S116" s="101"/>
      <c r="T116" s="102"/>
      <c r="U116" s="85"/>
      <c r="V116" s="154"/>
      <c r="W116" s="33"/>
    </row>
    <row ht="71.25" customHeight="1" r="117">
      <c r="A117" s="160"/>
      <c r="B117" s="146"/>
      <c r="C117" s="58" t="s">
        <v>32</v>
      </c>
      <c r="D117" s="58"/>
      <c r="E117" s="198" t="s">
        <v>62</v>
      </c>
      <c r="F117" s="104" t="s">
        <v>27</v>
      </c>
      <c r="G117" s="105" t="s">
        <v>35</v>
      </c>
      <c r="H117" s="61"/>
      <c r="I117" s="106">
        <v>0.5</v>
      </c>
      <c r="J117" s="149"/>
      <c r="K117" s="107">
        <f>I117*10</f>
        <v>5</v>
      </c>
      <c r="L117" s="65"/>
      <c r="M117" s="66"/>
      <c r="N117" s="84"/>
      <c r="O117" s="174">
        <v>1</v>
      </c>
      <c r="P117" s="163"/>
      <c r="Q117" s="176">
        <f ref="Q117:Q159" si="2" t="shared">O117*10</f>
        <v>10</v>
      </c>
      <c r="R117" s="110"/>
      <c r="S117" s="101"/>
      <c r="T117" s="111" t="s">
        <v>36</v>
      </c>
      <c r="U117" s="68"/>
      <c r="V117" s="154"/>
      <c r="W117" s="33"/>
    </row>
    <row ht="15" customHeight="1" r="118">
      <c r="A118" s="160"/>
      <c r="B118" s="180"/>
      <c r="C118" s="113"/>
      <c r="D118" s="113"/>
      <c r="E118" s="114" t="str">
        <f>IF(SUM(I110:I117)=1,"","le total des pourcentages est différent de 100")</f>
        <v/>
      </c>
      <c r="F118" s="115"/>
      <c r="G118" s="115"/>
      <c r="H118" s="116"/>
      <c r="I118" s="117">
        <f>IF(AND(I110&lt;=0.5,I111&lt;=0.5,I112&lt;=0.5,I113&lt;=0.5,I117&lt;=0.5)=TRUE(),SUM(I110:I117),"Erreur")</f>
        <v>1</v>
      </c>
      <c r="J118" s="163"/>
      <c r="K118" s="118">
        <f>IF(AND(K110&lt;=(SUM(K110:K117)/2),K111&lt;=(SUM(K110:K117)/2),K112&lt;=(SUM(K110:K117)/2),K112&lt;=(SUM(K110:K117)/2),K117&lt;=(SUM(K110:K117)/2))=TRUE(),SUM(K110:K117),"Erreur")</f>
        <v>10</v>
      </c>
      <c r="L118" s="119"/>
      <c r="M118" s="83"/>
      <c r="N118" s="84"/>
      <c r="O118" s="117">
        <v>1</v>
      </c>
      <c r="P118" s="163"/>
      <c r="Q118" s="118">
        <f si="2" t="shared"/>
        <v>10</v>
      </c>
      <c r="R118" s="120"/>
      <c r="S118" s="86"/>
      <c r="T118" s="121" t="s">
        <v>36</v>
      </c>
      <c r="U118" s="83"/>
      <c r="V118" s="185"/>
      <c r="W118" s="33"/>
    </row>
    <row ht="15" customHeight="1" r="119">
      <c r="A119" s="160"/>
      <c r="B119" s="180"/>
      <c r="C119" s="83"/>
      <c r="D119" s="83"/>
      <c r="E119" s="123" t="str">
        <f>IF(AND(I110&lt;=0.5,I111&lt;=0.5,I112&lt;=0.5,I113&lt;=0.5,I117&lt;=0.5)=TRUE(),"","il y a des épreuves qui dépassent les 50%")</f>
        <v/>
      </c>
      <c r="F119" s="124"/>
      <c r="G119" s="124"/>
      <c r="H119" s="125"/>
      <c r="I119" s="165"/>
      <c r="J119" s="165"/>
      <c r="K119" s="165"/>
      <c r="L119" s="89"/>
      <c r="M119" s="83"/>
      <c r="N119" s="84"/>
      <c r="O119" s="89"/>
      <c r="P119" s="89"/>
      <c r="Q119" s="89"/>
      <c r="R119" s="119"/>
      <c r="S119" s="126"/>
      <c r="T119" s="121" t="str">
        <f>IF(SUM(O118:O118)=1,"","le total des pourcentages est différent de 100")</f>
        <v/>
      </c>
      <c r="U119" s="83"/>
      <c r="V119" s="185"/>
      <c r="W119" s="33"/>
    </row>
    <row ht="15" customHeight="1" r="120">
      <c r="A120" s="160"/>
      <c r="B120" s="180"/>
      <c r="C120" s="83"/>
      <c r="D120" s="83"/>
      <c r="E120" s="123" t="str">
        <f>IF(ISBLANK(G117),"indiquer obligatoirement la période de l'évaluation finale","")</f>
        <v/>
      </c>
      <c r="F120" s="124"/>
      <c r="G120" s="124"/>
      <c r="H120" s="124"/>
      <c r="I120" s="83"/>
      <c r="J120" s="83"/>
      <c r="K120" s="83"/>
      <c r="L120" s="83"/>
      <c r="M120" s="83"/>
      <c r="N120" s="83"/>
      <c r="O120" s="124"/>
      <c r="P120" s="124"/>
      <c r="Q120" s="124"/>
      <c r="R120" s="83"/>
      <c r="S120" s="83"/>
      <c r="T120" s="83"/>
      <c r="U120" s="83"/>
      <c r="V120" s="185"/>
      <c r="W120" s="33"/>
    </row>
    <row ht="15" customHeight="1" r="121">
      <c r="A121" s="160"/>
      <c r="B121" s="186"/>
      <c r="C121" s="187"/>
      <c r="D121" s="187"/>
      <c r="E121" s="189"/>
      <c r="F121" s="189"/>
      <c r="G121" s="189"/>
      <c r="H121" s="189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94"/>
      <c r="W121" s="33"/>
    </row>
    <row ht="15" customHeight="1" r="122">
      <c r="A122" s="131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33"/>
    </row>
    <row ht="15" customHeight="1" r="12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ht="15" customHeight="1" r="12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customFormat="1" ht="15" customHeight="1" r="125" s="15"/>
    <row customFormat="1" ht="24.949999999999999" customHeight="1" r="126" s="206">
      <c r="A126" s="207" t="s">
        <v>7</v>
      </c>
      <c r="B126" s="208">
        <v>1</v>
      </c>
      <c r="C126" s="209" t="s">
        <v>11</v>
      </c>
      <c r="D126" s="209"/>
      <c r="E126" s="209"/>
      <c r="F126" s="209"/>
      <c r="G126" s="209"/>
      <c r="H126" s="209"/>
      <c r="I126" s="209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1" t="s">
        <v>12</v>
      </c>
      <c r="U126" s="212"/>
      <c r="V126" s="213">
        <v>1</v>
      </c>
      <c r="W126" s="214"/>
    </row>
    <row ht="15" customHeight="1" r="127">
      <c r="A127" s="30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215"/>
    </row>
    <row ht="15" customHeight="1" r="128">
      <c r="A128" s="216" t="s">
        <v>63</v>
      </c>
      <c r="B128" s="217"/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139"/>
      <c r="W128" s="215"/>
    </row>
    <row ht="15" customHeight="1" r="129">
      <c r="A129" s="216"/>
      <c r="B129" s="140"/>
      <c r="C129" s="38"/>
      <c r="D129" s="38"/>
      <c r="E129" s="38"/>
      <c r="F129" s="38"/>
      <c r="G129" s="38"/>
      <c r="H129" s="39"/>
      <c r="I129" s="40" t="s">
        <v>14</v>
      </c>
      <c r="J129" s="40"/>
      <c r="K129" s="40"/>
      <c r="L129" s="41"/>
      <c r="M129" s="38"/>
      <c r="N129" s="38"/>
      <c r="O129" s="38"/>
      <c r="P129" s="38"/>
      <c r="Q129" s="38"/>
      <c r="R129" s="38"/>
      <c r="S129" s="38"/>
      <c r="T129" s="38"/>
      <c r="U129" s="38"/>
      <c r="V129" s="141"/>
      <c r="W129" s="215"/>
    </row>
    <row ht="32.25" customHeight="1" r="130">
      <c r="A130" s="216"/>
      <c r="B130" s="142"/>
      <c r="C130" s="44"/>
      <c r="D130" s="44"/>
      <c r="E130" s="45"/>
      <c r="F130" s="46" t="s">
        <v>15</v>
      </c>
      <c r="G130" s="46"/>
      <c r="H130" s="47"/>
      <c r="I130" s="48" t="s">
        <v>16</v>
      </c>
      <c r="J130" s="49"/>
      <c r="K130" s="50" t="s">
        <v>17</v>
      </c>
      <c r="L130" s="51"/>
      <c r="M130" s="52"/>
      <c r="N130" s="52"/>
      <c r="O130" s="219" t="s">
        <v>18</v>
      </c>
      <c r="P130" s="219"/>
      <c r="Q130" s="219"/>
      <c r="R130" s="219"/>
      <c r="S130" s="219"/>
      <c r="T130" s="219"/>
      <c r="U130" s="54"/>
      <c r="V130" s="144" t="s">
        <v>19</v>
      </c>
      <c r="W130" s="215"/>
    </row>
    <row ht="15" customHeight="1" r="131">
      <c r="A131" s="220" t="s">
        <v>64</v>
      </c>
      <c r="B131" s="146"/>
      <c r="C131" s="58" t="s">
        <v>21</v>
      </c>
      <c r="D131" s="58"/>
      <c r="E131" s="198" t="s">
        <v>65</v>
      </c>
      <c r="F131" s="200" t="s">
        <v>34</v>
      </c>
      <c r="G131" s="200"/>
      <c r="H131" s="61"/>
      <c r="I131" s="201">
        <v>0.5</v>
      </c>
      <c r="J131" s="149"/>
      <c r="K131" s="202">
        <f>I131*10</f>
        <v>5</v>
      </c>
      <c r="L131" s="65"/>
      <c r="M131" s="66"/>
      <c r="N131" s="151"/>
      <c r="O131" s="221" t="s">
        <v>55</v>
      </c>
      <c r="P131" s="221"/>
      <c r="Q131" s="221"/>
      <c r="R131" s="221"/>
      <c r="S131" s="221"/>
      <c r="T131" s="221"/>
      <c r="U131" s="153"/>
      <c r="V131" s="154" t="s">
        <v>25</v>
      </c>
      <c r="W131" s="215"/>
    </row>
    <row ht="15" customHeight="1" r="132">
      <c r="A132" s="220"/>
      <c r="B132" s="146"/>
      <c r="C132" s="58"/>
      <c r="D132" s="58"/>
      <c r="E132" s="198"/>
      <c r="F132" s="200"/>
      <c r="G132" s="200"/>
      <c r="H132" s="61"/>
      <c r="I132" s="201"/>
      <c r="J132" s="149"/>
      <c r="K132" s="202"/>
      <c r="L132" s="65"/>
      <c r="M132" s="66"/>
      <c r="N132" s="151"/>
      <c r="O132" s="221"/>
      <c r="P132" s="221"/>
      <c r="Q132" s="221"/>
      <c r="R132" s="221"/>
      <c r="S132" s="221"/>
      <c r="T132" s="221"/>
      <c r="U132" s="153"/>
      <c r="V132" s="154"/>
      <c r="W132" s="215"/>
    </row>
    <row ht="15" customHeight="1" r="133">
      <c r="A133" s="220"/>
      <c r="B133" s="146"/>
      <c r="C133" s="58"/>
      <c r="D133" s="58"/>
      <c r="E133" s="198"/>
      <c r="F133" s="200"/>
      <c r="G133" s="200"/>
      <c r="H133" s="61"/>
      <c r="I133" s="201"/>
      <c r="J133" s="149"/>
      <c r="K133" s="202"/>
      <c r="L133" s="65"/>
      <c r="M133" s="66"/>
      <c r="N133" s="151"/>
      <c r="O133" s="221"/>
      <c r="P133" s="221"/>
      <c r="Q133" s="221"/>
      <c r="R133" s="221"/>
      <c r="S133" s="221"/>
      <c r="T133" s="221"/>
      <c r="U133" s="153"/>
      <c r="V133" s="154"/>
      <c r="W133" s="215"/>
    </row>
    <row ht="15" customHeight="1" r="134">
      <c r="A134" s="222" t="s">
        <v>28</v>
      </c>
      <c r="B134" s="146"/>
      <c r="C134" s="58"/>
      <c r="D134" s="58"/>
      <c r="E134" s="198"/>
      <c r="F134" s="200"/>
      <c r="G134" s="200"/>
      <c r="H134" s="61"/>
      <c r="I134" s="201"/>
      <c r="J134" s="149"/>
      <c r="K134" s="202"/>
      <c r="L134" s="65"/>
      <c r="M134" s="66"/>
      <c r="N134" s="151"/>
      <c r="O134" s="221"/>
      <c r="P134" s="221"/>
      <c r="Q134" s="221"/>
      <c r="R134" s="221"/>
      <c r="S134" s="221"/>
      <c r="T134" s="221"/>
      <c r="U134" s="153"/>
      <c r="V134" s="154"/>
      <c r="W134" s="215"/>
    </row>
    <row ht="15" customHeight="1" r="135">
      <c r="A135" s="223" t="s">
        <v>66</v>
      </c>
      <c r="B135" s="146"/>
      <c r="C135" s="76"/>
      <c r="D135" s="76"/>
      <c r="E135" s="224"/>
      <c r="F135" s="224"/>
      <c r="G135" s="224"/>
      <c r="H135" s="78"/>
      <c r="I135" s="162"/>
      <c r="J135" s="163"/>
      <c r="K135" s="164"/>
      <c r="L135" s="82"/>
      <c r="M135" s="83"/>
      <c r="N135" s="83"/>
      <c r="O135" s="113"/>
      <c r="P135" s="113"/>
      <c r="Q135" s="113"/>
      <c r="R135" s="113"/>
      <c r="S135" s="113"/>
      <c r="T135" s="77"/>
      <c r="U135" s="85"/>
      <c r="V135" s="154"/>
      <c r="W135" s="215"/>
    </row>
    <row ht="15" customHeight="1" r="136">
      <c r="A136" s="223"/>
      <c r="B136" s="146"/>
      <c r="C136" s="86"/>
      <c r="D136" s="86"/>
      <c r="E136" s="167"/>
      <c r="F136" s="167"/>
      <c r="G136" s="167"/>
      <c r="H136" s="87"/>
      <c r="I136" s="166"/>
      <c r="J136" s="166"/>
      <c r="K136" s="165"/>
      <c r="L136" s="89"/>
      <c r="M136" s="83"/>
      <c r="N136" s="84"/>
      <c r="O136" s="90" t="s">
        <v>30</v>
      </c>
      <c r="P136" s="90"/>
      <c r="Q136" s="90"/>
      <c r="R136" s="90"/>
      <c r="S136" s="84"/>
      <c r="T136" s="53" t="s">
        <v>18</v>
      </c>
      <c r="U136" s="85"/>
      <c r="V136" s="154"/>
      <c r="W136" s="215"/>
    </row>
    <row ht="30" customHeight="1" r="137">
      <c r="A137" s="223"/>
      <c r="B137" s="146"/>
      <c r="C137" s="91"/>
      <c r="D137" s="91"/>
      <c r="E137" s="225"/>
      <c r="F137" s="46" t="s">
        <v>15</v>
      </c>
      <c r="G137" s="46" t="s">
        <v>31</v>
      </c>
      <c r="H137" s="93"/>
      <c r="I137" s="170"/>
      <c r="J137" s="171"/>
      <c r="K137" s="172"/>
      <c r="L137" s="95"/>
      <c r="M137" s="83"/>
      <c r="N137" s="84"/>
      <c r="O137" s="97" t="s">
        <v>16</v>
      </c>
      <c r="P137" s="98"/>
      <c r="Q137" s="99" t="s">
        <v>17</v>
      </c>
      <c r="R137" s="100"/>
      <c r="S137" s="84"/>
      <c r="T137" s="102"/>
      <c r="U137" s="85"/>
      <c r="V137" s="154"/>
      <c r="W137" s="215"/>
    </row>
    <row ht="34.5" customHeight="1" r="138">
      <c r="A138" s="223"/>
      <c r="B138" s="146"/>
      <c r="C138" s="58" t="s">
        <v>32</v>
      </c>
      <c r="D138" s="58"/>
      <c r="E138" s="198" t="s">
        <v>67</v>
      </c>
      <c r="F138" s="104" t="s">
        <v>27</v>
      </c>
      <c r="G138" s="105" t="s">
        <v>35</v>
      </c>
      <c r="H138" s="61"/>
      <c r="I138" s="106">
        <v>0.5</v>
      </c>
      <c r="J138" s="149"/>
      <c r="K138" s="107">
        <f>I138*10</f>
        <v>5</v>
      </c>
      <c r="L138" s="65"/>
      <c r="M138" s="66"/>
      <c r="N138" s="226"/>
      <c r="O138" s="174">
        <v>1</v>
      </c>
      <c r="P138" s="163"/>
      <c r="Q138" s="176">
        <f si="2" t="shared"/>
        <v>10</v>
      </c>
      <c r="R138" s="100"/>
      <c r="S138" s="101"/>
      <c r="T138" s="227"/>
      <c r="U138" s="153"/>
      <c r="V138" s="154"/>
      <c r="W138" s="215"/>
    </row>
    <row ht="15" customHeight="1" r="139">
      <c r="A139" s="223"/>
      <c r="B139" s="180"/>
      <c r="C139" s="113"/>
      <c r="D139" s="113"/>
      <c r="E139" s="114" t="str">
        <f>IF(SUM(I131:I138)=1,"","le total des pourcentages est différent de 100")</f>
        <v/>
      </c>
      <c r="F139" s="115"/>
      <c r="G139" s="115"/>
      <c r="H139" s="116"/>
      <c r="I139" s="117">
        <f>IF(AND(I131&lt;=0.5,I132&lt;=0.5,I133&lt;=0.5,I134&lt;=0.5,I138&lt;=0.5)=TRUE(),SUM(I131:I138),"Erreur")</f>
        <v>1</v>
      </c>
      <c r="J139" s="163"/>
      <c r="K139" s="118">
        <f>IF(AND(K131&lt;=(SUM(K131:K138)/2),K132&lt;=(SUM(K131:K138)/2),K133&lt;=(SUM(K131:K138)/2),K133&lt;=(SUM(K131:K138)/2),K138&lt;=(SUM(K131:K138)/2))=TRUE(),SUM(K131:K138),"Erreur")</f>
        <v>10</v>
      </c>
      <c r="L139" s="119"/>
      <c r="M139" s="83"/>
      <c r="N139" s="84"/>
      <c r="O139" s="117">
        <v>1</v>
      </c>
      <c r="P139" s="163"/>
      <c r="Q139" s="228">
        <f si="2" t="shared"/>
        <v>10</v>
      </c>
      <c r="R139" s="110"/>
      <c r="S139" s="101"/>
      <c r="T139" s="229"/>
      <c r="U139" s="83"/>
      <c r="V139" s="185"/>
      <c r="W139" s="215"/>
    </row>
    <row ht="15" customHeight="1" r="140">
      <c r="A140" s="223"/>
      <c r="B140" s="180"/>
      <c r="C140" s="83"/>
      <c r="D140" s="83"/>
      <c r="E140" s="123" t="str">
        <f>IF(AND(I131&lt;=0.5,I132&lt;=0.5,I133&lt;=0.5,I134&lt;=0.5,I138&lt;=0.5)=TRUE(),"","il y a des épreuves qui dépassent les 50%")</f>
        <v/>
      </c>
      <c r="F140" s="124"/>
      <c r="G140" s="124"/>
      <c r="H140" s="125"/>
      <c r="I140" s="89"/>
      <c r="J140" s="89"/>
      <c r="K140" s="89"/>
      <c r="L140" s="89"/>
      <c r="M140" s="83"/>
      <c r="N140" s="84"/>
      <c r="O140" s="89"/>
      <c r="P140" s="89"/>
      <c r="Q140" s="89"/>
      <c r="R140" s="89"/>
      <c r="S140" s="86"/>
      <c r="T140" s="121" t="s">
        <v>36</v>
      </c>
      <c r="U140" s="83"/>
      <c r="V140" s="185"/>
      <c r="W140" s="215"/>
    </row>
    <row ht="15" customHeight="1" r="141">
      <c r="A141" s="223"/>
      <c r="B141" s="180"/>
      <c r="C141" s="83"/>
      <c r="D141" s="83"/>
      <c r="E141" s="123" t="str">
        <f>IF(ISBLANK(G138),"indiquer obligatoirement la période de l'évaluation finale","")</f>
        <v/>
      </c>
      <c r="F141" s="124"/>
      <c r="G141" s="124"/>
      <c r="H141" s="124"/>
      <c r="I141" s="83"/>
      <c r="J141" s="83"/>
      <c r="K141" s="83"/>
      <c r="L141" s="83"/>
      <c r="M141" s="83"/>
      <c r="N141" s="83"/>
      <c r="O141" s="83"/>
      <c r="P141" s="83"/>
      <c r="Q141" s="83"/>
      <c r="R141" s="187"/>
      <c r="S141" s="126"/>
      <c r="T141" s="121" t="str">
        <f>IF(SUM(O140:O140)=1,"","le total des pourcentages est différent de 100")</f>
        <v xml:space="preserve">le total des pourcentages est différent de 100</v>
      </c>
      <c r="U141" s="83"/>
      <c r="V141" s="185"/>
      <c r="W141" s="215"/>
    </row>
    <row ht="15" customHeight="1" r="142">
      <c r="A142" s="223"/>
      <c r="B142" s="186"/>
      <c r="C142" s="187"/>
      <c r="D142" s="187"/>
      <c r="E142" s="189"/>
      <c r="F142" s="189"/>
      <c r="G142" s="189"/>
      <c r="H142" s="189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94"/>
      <c r="W142" s="215"/>
    </row>
    <row customFormat="1" ht="15" customHeight="1" r="143" s="15">
      <c r="A143" s="131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33"/>
    </row>
    <row customFormat="1" ht="15" customHeight="1" r="144" s="1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customFormat="1" ht="15" customHeight="1" r="145" s="1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customFormat="1" ht="24.949999999999999" customHeight="1" r="146" s="15">
      <c r="A146" s="207" t="s">
        <v>7</v>
      </c>
      <c r="B146" s="208">
        <v>1</v>
      </c>
      <c r="C146" s="209" t="s">
        <v>11</v>
      </c>
      <c r="D146" s="209"/>
      <c r="E146" s="209"/>
      <c r="F146" s="209"/>
      <c r="G146" s="209"/>
      <c r="H146" s="209"/>
      <c r="I146" s="209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1" t="s">
        <v>12</v>
      </c>
      <c r="U146" s="212"/>
      <c r="V146" s="213">
        <v>2</v>
      </c>
      <c r="W146" s="214"/>
    </row>
    <row ht="15" customHeight="1" r="147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33"/>
    </row>
    <row ht="15" customHeight="1" r="148">
      <c r="A148" s="216" t="s">
        <v>69</v>
      </c>
      <c r="B148" s="217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139"/>
      <c r="W148" s="33"/>
    </row>
    <row ht="15" customHeight="1" r="149">
      <c r="A149" s="216"/>
      <c r="B149" s="140"/>
      <c r="C149" s="38"/>
      <c r="D149" s="38"/>
      <c r="E149" s="38"/>
      <c r="F149" s="38"/>
      <c r="G149" s="38"/>
      <c r="H149" s="39"/>
      <c r="I149" s="40" t="s">
        <v>14</v>
      </c>
      <c r="J149" s="40"/>
      <c r="K149" s="40"/>
      <c r="L149" s="41"/>
      <c r="M149" s="38"/>
      <c r="N149" s="38"/>
      <c r="O149" s="38"/>
      <c r="P149" s="38"/>
      <c r="Q149" s="38"/>
      <c r="R149" s="38"/>
      <c r="S149" s="38"/>
      <c r="T149" s="38"/>
      <c r="U149" s="38"/>
      <c r="V149" s="141"/>
      <c r="W149" s="33"/>
    </row>
    <row ht="30" customHeight="1" r="150">
      <c r="A150" s="216"/>
      <c r="B150" s="142"/>
      <c r="C150" s="44"/>
      <c r="D150" s="44"/>
      <c r="E150" s="45"/>
      <c r="F150" s="46" t="s">
        <v>15</v>
      </c>
      <c r="G150" s="46"/>
      <c r="H150" s="47"/>
      <c r="I150" s="48" t="s">
        <v>16</v>
      </c>
      <c r="J150" s="49"/>
      <c r="K150" s="50" t="s">
        <v>17</v>
      </c>
      <c r="L150" s="51"/>
      <c r="M150" s="52"/>
      <c r="N150" s="52"/>
      <c r="O150" s="53" t="s">
        <v>18</v>
      </c>
      <c r="P150" s="53"/>
      <c r="Q150" s="53"/>
      <c r="R150" s="53"/>
      <c r="S150" s="53"/>
      <c r="T150" s="53"/>
      <c r="U150" s="54"/>
      <c r="V150" s="144" t="s">
        <v>19</v>
      </c>
      <c r="W150" s="33"/>
    </row>
    <row ht="15" customHeight="1" r="151">
      <c r="A151" s="220" t="s">
        <v>70</v>
      </c>
      <c r="B151" s="146"/>
      <c r="C151" s="58" t="s">
        <v>21</v>
      </c>
      <c r="D151" s="58"/>
      <c r="E151" s="198" t="s">
        <v>51</v>
      </c>
      <c r="F151" s="200" t="s">
        <v>34</v>
      </c>
      <c r="G151" s="200"/>
      <c r="H151" s="61"/>
      <c r="I151" s="201">
        <v>0.5</v>
      </c>
      <c r="J151" s="63"/>
      <c r="K151" s="202">
        <f>I151*10</f>
        <v>5</v>
      </c>
      <c r="L151" s="65"/>
      <c r="M151" s="66"/>
      <c r="N151" s="66"/>
      <c r="O151" s="230" t="s">
        <v>55</v>
      </c>
      <c r="P151" s="231"/>
      <c r="Q151" s="231"/>
      <c r="R151" s="231"/>
      <c r="S151" s="231"/>
      <c r="T151" s="232"/>
      <c r="U151" s="68"/>
      <c r="V151" s="154" t="s">
        <v>25</v>
      </c>
      <c r="W151" s="33"/>
    </row>
    <row ht="15" customHeight="1" r="152">
      <c r="A152" s="220"/>
      <c r="B152" s="146"/>
      <c r="C152" s="58"/>
      <c r="D152" s="58"/>
      <c r="E152" s="198"/>
      <c r="F152" s="200"/>
      <c r="G152" s="200"/>
      <c r="H152" s="61"/>
      <c r="I152" s="201"/>
      <c r="J152" s="63"/>
      <c r="K152" s="202"/>
      <c r="L152" s="65"/>
      <c r="M152" s="66"/>
      <c r="N152" s="66"/>
      <c r="O152" s="233"/>
      <c r="P152" s="221"/>
      <c r="Q152" s="221"/>
      <c r="R152" s="221"/>
      <c r="S152" s="221"/>
      <c r="T152" s="234"/>
      <c r="U152" s="68"/>
      <c r="V152" s="154"/>
      <c r="W152" s="33"/>
    </row>
    <row ht="15" customHeight="1" r="153">
      <c r="A153" s="220"/>
      <c r="B153" s="146"/>
      <c r="C153" s="58"/>
      <c r="D153" s="58"/>
      <c r="E153" s="198"/>
      <c r="F153" s="200"/>
      <c r="G153" s="200"/>
      <c r="H153" s="61"/>
      <c r="I153" s="201"/>
      <c r="J153" s="63"/>
      <c r="K153" s="202"/>
      <c r="L153" s="65"/>
      <c r="M153" s="66"/>
      <c r="N153" s="66"/>
      <c r="O153" s="233"/>
      <c r="P153" s="221"/>
      <c r="Q153" s="221"/>
      <c r="R153" s="221"/>
      <c r="S153" s="221"/>
      <c r="T153" s="234"/>
      <c r="U153" s="68"/>
      <c r="V153" s="154"/>
      <c r="W153" s="33"/>
    </row>
    <row ht="15" customHeight="1" r="154">
      <c r="A154" s="222" t="s">
        <v>28</v>
      </c>
      <c r="B154" s="146"/>
      <c r="C154" s="58"/>
      <c r="D154" s="58"/>
      <c r="E154" s="198"/>
      <c r="F154" s="200"/>
      <c r="G154" s="200"/>
      <c r="H154" s="61"/>
      <c r="I154" s="201"/>
      <c r="J154" s="63"/>
      <c r="K154" s="202"/>
      <c r="L154" s="65"/>
      <c r="M154" s="66"/>
      <c r="N154" s="66"/>
      <c r="O154" s="235"/>
      <c r="P154" s="236"/>
      <c r="Q154" s="236"/>
      <c r="R154" s="236"/>
      <c r="S154" s="236"/>
      <c r="T154" s="237"/>
      <c r="U154" s="68"/>
      <c r="V154" s="154"/>
      <c r="W154" s="33"/>
    </row>
    <row ht="15" customHeight="1" r="155">
      <c r="A155" s="223" t="s">
        <v>66</v>
      </c>
      <c r="B155" s="146"/>
      <c r="C155" s="76"/>
      <c r="D155" s="76"/>
      <c r="E155" s="77"/>
      <c r="F155" s="77"/>
      <c r="G155" s="77"/>
      <c r="H155" s="78"/>
      <c r="I155" s="79"/>
      <c r="J155" s="80"/>
      <c r="K155" s="81"/>
      <c r="L155" s="82"/>
      <c r="M155" s="83"/>
      <c r="N155" s="83"/>
      <c r="O155" s="83"/>
      <c r="P155" s="83"/>
      <c r="Q155" s="83"/>
      <c r="R155" s="83"/>
      <c r="S155" s="83"/>
      <c r="T155" s="84"/>
      <c r="U155" s="85"/>
      <c r="V155" s="154"/>
      <c r="W155" s="33"/>
    </row>
    <row ht="15" customHeight="1" r="156">
      <c r="A156" s="223"/>
      <c r="B156" s="146"/>
      <c r="C156" s="86"/>
      <c r="D156" s="86"/>
      <c r="E156" s="84"/>
      <c r="F156" s="84"/>
      <c r="G156" s="84"/>
      <c r="H156" s="87"/>
      <c r="I156" s="88"/>
      <c r="J156" s="88"/>
      <c r="K156" s="89"/>
      <c r="L156" s="89"/>
      <c r="M156" s="83"/>
      <c r="N156" s="84"/>
      <c r="O156" s="90" t="s">
        <v>30</v>
      </c>
      <c r="P156" s="90"/>
      <c r="Q156" s="90"/>
      <c r="R156" s="90"/>
      <c r="S156" s="84"/>
      <c r="T156" s="53" t="s">
        <v>18</v>
      </c>
      <c r="U156" s="85"/>
      <c r="V156" s="154"/>
      <c r="W156" s="33"/>
    </row>
    <row ht="30" customHeight="1" r="157">
      <c r="A157" s="223"/>
      <c r="B157" s="146"/>
      <c r="C157" s="91"/>
      <c r="D157" s="91"/>
      <c r="E157" s="92"/>
      <c r="F157" s="46" t="s">
        <v>15</v>
      </c>
      <c r="G157" s="46" t="s">
        <v>31</v>
      </c>
      <c r="H157" s="93"/>
      <c r="I157" s="94"/>
      <c r="J157" s="95"/>
      <c r="K157" s="96"/>
      <c r="L157" s="95"/>
      <c r="M157" s="83"/>
      <c r="N157" s="84"/>
      <c r="O157" s="97" t="s">
        <v>16</v>
      </c>
      <c r="P157" s="98"/>
      <c r="Q157" s="99" t="s">
        <v>17</v>
      </c>
      <c r="R157" s="100"/>
      <c r="S157" s="84"/>
      <c r="T157" s="102"/>
      <c r="U157" s="85"/>
      <c r="V157" s="154"/>
      <c r="W157" s="33"/>
    </row>
    <row ht="45.75" customHeight="1" r="158">
      <c r="A158" s="223"/>
      <c r="B158" s="146"/>
      <c r="C158" s="58" t="s">
        <v>32</v>
      </c>
      <c r="D158" s="58"/>
      <c r="E158" s="198" t="s">
        <v>67</v>
      </c>
      <c r="F158" s="104" t="s">
        <v>27</v>
      </c>
      <c r="G158" s="105" t="s">
        <v>35</v>
      </c>
      <c r="H158" s="61"/>
      <c r="I158" s="106">
        <v>0.5</v>
      </c>
      <c r="J158" s="149"/>
      <c r="K158" s="107">
        <f>I158*10</f>
        <v>5</v>
      </c>
      <c r="L158" s="65"/>
      <c r="M158" s="66"/>
      <c r="N158" s="226"/>
      <c r="O158" s="174">
        <v>1</v>
      </c>
      <c r="P158" s="163"/>
      <c r="Q158" s="176">
        <f si="2" t="shared"/>
        <v>10</v>
      </c>
      <c r="R158" s="100"/>
      <c r="S158" s="101"/>
      <c r="T158" s="227"/>
      <c r="U158" s="153"/>
      <c r="V158" s="154"/>
      <c r="W158" s="33"/>
    </row>
    <row ht="15" customHeight="1" r="159">
      <c r="A159" s="223"/>
      <c r="B159" s="180"/>
      <c r="C159" s="113"/>
      <c r="D159" s="113"/>
      <c r="E159" s="114" t="str">
        <f>IF(SUM(I151:I158)=1,"","le total des pourcentages est différent de 100")</f>
        <v/>
      </c>
      <c r="F159" s="115"/>
      <c r="G159" s="115"/>
      <c r="H159" s="116"/>
      <c r="I159" s="117">
        <f>IF(AND(I151&lt;=0.5,I152&lt;=0.5,I153&lt;=0.5,I154&lt;=0.5,I158&lt;=0.5)=TRUE(),SUM(I151:I158),"Erreur")</f>
        <v>1</v>
      </c>
      <c r="J159" s="163"/>
      <c r="K159" s="118">
        <f>IF(AND(K151&lt;=(SUM(K151:K158)/2),K152&lt;=(SUM(K151:K158)/2),K153&lt;=(SUM(K151:K158)/2),K153&lt;=(SUM(K151:K158)/2),K158&lt;=(SUM(K151:K158)/2))=TRUE(),SUM(K151:K158),"Erreur")</f>
        <v>10</v>
      </c>
      <c r="L159" s="119"/>
      <c r="M159" s="83"/>
      <c r="N159" s="84"/>
      <c r="O159" s="117">
        <v>1</v>
      </c>
      <c r="P159" s="163"/>
      <c r="Q159" s="228">
        <f si="2" t="shared"/>
        <v>10</v>
      </c>
      <c r="R159" s="110"/>
      <c r="S159" s="101"/>
      <c r="T159" s="229"/>
      <c r="U159" s="83"/>
      <c r="V159" s="185"/>
      <c r="W159" s="33"/>
    </row>
    <row ht="15" customHeight="1" r="160">
      <c r="A160" s="223"/>
      <c r="B160" s="180"/>
      <c r="C160" s="83"/>
      <c r="D160" s="83"/>
      <c r="E160" s="123" t="str">
        <f>IF(AND(I151&lt;=0.5,I152&lt;=0.5,I153&lt;=0.5,I154&lt;=0.5,I158&lt;=0.5)=TRUE(),"","il y a des épreuves qui dépassent les 50%")</f>
        <v/>
      </c>
      <c r="F160" s="124"/>
      <c r="G160" s="124"/>
      <c r="H160" s="125"/>
      <c r="I160" s="165"/>
      <c r="J160" s="165"/>
      <c r="K160" s="165"/>
      <c r="L160" s="89"/>
      <c r="M160" s="83"/>
      <c r="N160" s="84"/>
      <c r="O160" s="89"/>
      <c r="P160" s="89"/>
      <c r="Q160" s="89"/>
      <c r="R160" s="89"/>
      <c r="S160" s="86"/>
      <c r="T160" s="121" t="s">
        <v>36</v>
      </c>
      <c r="U160" s="83"/>
      <c r="V160" s="185"/>
      <c r="W160" s="33"/>
    </row>
    <row ht="15" customHeight="1" r="161">
      <c r="A161" s="223"/>
      <c r="B161" s="180"/>
      <c r="C161" s="83"/>
      <c r="D161" s="83"/>
      <c r="E161" s="123" t="str">
        <f>IF(ISBLANK(G158),"indiquer obligatoirement la période de l'évaluation finale","")</f>
        <v/>
      </c>
      <c r="F161" s="124"/>
      <c r="G161" s="124"/>
      <c r="H161" s="124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185"/>
      <c r="W161" s="33"/>
    </row>
    <row ht="15" customHeight="1" r="162">
      <c r="A162" s="223"/>
      <c r="B162" s="186"/>
      <c r="C162" s="187"/>
      <c r="D162" s="187"/>
      <c r="E162" s="189"/>
      <c r="F162" s="189"/>
      <c r="G162" s="189"/>
      <c r="H162" s="189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194"/>
      <c r="W162" s="33"/>
    </row>
    <row customFormat="1" ht="15.75" r="163" s="15">
      <c r="A163" s="131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33"/>
    </row>
  </sheetData>
  <mergeCells count="170">
    <mergeCell ref="V5:AB5"/>
    <mergeCell ref="C5:I5"/>
    <mergeCell ref="C7:I7"/>
    <mergeCell ref="A9:A11"/>
    <mergeCell ref="B9:V9"/>
    <mergeCell ref="I10:K10"/>
    <mergeCell ref="F11:G11"/>
    <mergeCell ref="O11:T11"/>
    <mergeCell ref="A12:A14"/>
    <mergeCell ref="B12:B19"/>
    <mergeCell ref="C12:D15"/>
    <mergeCell ref="O12:T15"/>
    <mergeCell ref="E12:E13"/>
    <mergeCell ref="F12:G13"/>
    <mergeCell ref="I12:I13"/>
    <mergeCell ref="K12:K13"/>
    <mergeCell ref="V12:V19"/>
    <mergeCell ref="E14:E15"/>
    <mergeCell ref="F14:G15"/>
    <mergeCell ref="I14:I15"/>
    <mergeCell ref="K14:K15"/>
    <mergeCell ref="A16:A23"/>
    <mergeCell ref="O17:R17"/>
    <mergeCell ref="T17:T18"/>
    <mergeCell ref="C19:D19"/>
    <mergeCell ref="C26:I26"/>
    <mergeCell ref="A28:A30"/>
    <mergeCell ref="B28:V28"/>
    <mergeCell ref="I29:K29"/>
    <mergeCell ref="F30:G30"/>
    <mergeCell ref="O30:T30"/>
    <mergeCell ref="A31:A33"/>
    <mergeCell ref="B31:B38"/>
    <mergeCell ref="V31:V38"/>
    <mergeCell ref="C31:D34"/>
    <mergeCell ref="O31:T34"/>
    <mergeCell ref="E31:E32"/>
    <mergeCell ref="F31:G32"/>
    <mergeCell ref="K31:K32"/>
    <mergeCell ref="E33:E34"/>
    <mergeCell ref="F33:G34"/>
    <mergeCell ref="K33:K34"/>
    <mergeCell ref="A35:A40"/>
    <mergeCell ref="O36:R36"/>
    <mergeCell ref="T36:T37"/>
    <mergeCell ref="C38:D38"/>
    <mergeCell ref="C43:I43"/>
    <mergeCell ref="A45:A47"/>
    <mergeCell ref="B45:V45"/>
    <mergeCell ref="I46:K46"/>
    <mergeCell ref="F47:G47"/>
    <mergeCell ref="O47:T47"/>
    <mergeCell ref="A48:A50"/>
    <mergeCell ref="B48:B55"/>
    <mergeCell ref="V48:V55"/>
    <mergeCell ref="C48:D51"/>
    <mergeCell ref="O48:T51"/>
    <mergeCell ref="E48:E49"/>
    <mergeCell ref="F48:G49"/>
    <mergeCell ref="I48:I49"/>
    <mergeCell ref="K48:K49"/>
    <mergeCell ref="E50:E51"/>
    <mergeCell ref="F50:G51"/>
    <mergeCell ref="I50:I51"/>
    <mergeCell ref="K50:K51"/>
    <mergeCell ref="A52:A59"/>
    <mergeCell ref="O53:R53"/>
    <mergeCell ref="T53:T54"/>
    <mergeCell ref="C55:D55"/>
    <mergeCell ref="C63:I63"/>
    <mergeCell ref="A65:A67"/>
    <mergeCell ref="B65:V65"/>
    <mergeCell ref="I66:K66"/>
    <mergeCell ref="F67:G67"/>
    <mergeCell ref="O67:T67"/>
    <mergeCell ref="A68:A70"/>
    <mergeCell ref="B68:B75"/>
    <mergeCell ref="V68:V75"/>
    <mergeCell ref="C68:D71"/>
    <mergeCell ref="O68:T71"/>
    <mergeCell ref="E68:E69"/>
    <mergeCell ref="F68:G69"/>
    <mergeCell ref="I68:I69"/>
    <mergeCell ref="K68:K69"/>
    <mergeCell ref="E70:E71"/>
    <mergeCell ref="F70:G71"/>
    <mergeCell ref="I70:I71"/>
    <mergeCell ref="K70:K71"/>
    <mergeCell ref="A72:A79"/>
    <mergeCell ref="O73:R73"/>
    <mergeCell ref="T73:T74"/>
    <mergeCell ref="C75:D75"/>
    <mergeCell ref="C83:I83"/>
    <mergeCell ref="A86:A88"/>
    <mergeCell ref="B86:V86"/>
    <mergeCell ref="I87:K87"/>
    <mergeCell ref="F88:G88"/>
    <mergeCell ref="O88:T88"/>
    <mergeCell ref="A89:A91"/>
    <mergeCell ref="B89:B96"/>
    <mergeCell ref="V89:V96"/>
    <mergeCell ref="C89:D92"/>
    <mergeCell ref="E89:E92"/>
    <mergeCell ref="F89:G92"/>
    <mergeCell ref="I89:I92"/>
    <mergeCell ref="K89:K92"/>
    <mergeCell ref="O89:T92"/>
    <mergeCell ref="A93:A100"/>
    <mergeCell ref="T94:T95"/>
    <mergeCell ref="O94:R94"/>
    <mergeCell ref="C96:D96"/>
    <mergeCell ref="C104:I104"/>
    <mergeCell ref="A107:A109"/>
    <mergeCell ref="B107:V107"/>
    <mergeCell ref="I108:K108"/>
    <mergeCell ref="O109:T109"/>
    <mergeCell ref="F109:G109"/>
    <mergeCell ref="V110:V117"/>
    <mergeCell ref="B110:B117"/>
    <mergeCell ref="A110:A112"/>
    <mergeCell ref="C110:D113"/>
    <mergeCell ref="E110:E113"/>
    <mergeCell ref="F110:G113"/>
    <mergeCell ref="I110:I113"/>
    <mergeCell ref="K110:K113"/>
    <mergeCell ref="O110:T113"/>
    <mergeCell ref="A114:A121"/>
    <mergeCell ref="O115:R115"/>
    <mergeCell ref="T115:T116"/>
    <mergeCell ref="C117:D117"/>
    <mergeCell ref="C126:I126"/>
    <mergeCell ref="A128:A130"/>
    <mergeCell ref="B128:V128"/>
    <mergeCell ref="I129:K129"/>
    <mergeCell ref="O130:T130"/>
    <mergeCell ref="F130:G130"/>
    <mergeCell ref="B131:B138"/>
    <mergeCell ref="V131:V138"/>
    <mergeCell ref="C131:D134"/>
    <mergeCell ref="E131:E134"/>
    <mergeCell ref="F131:G134"/>
    <mergeCell ref="I131:I134"/>
    <mergeCell ref="K131:K134"/>
    <mergeCell ref="O131:T134"/>
    <mergeCell ref="A131:A133"/>
    <mergeCell ref="A135:A142"/>
    <mergeCell ref="O136:R136"/>
    <mergeCell ref="T136:T137"/>
    <mergeCell ref="T138:T139"/>
    <mergeCell ref="C138:D138"/>
    <mergeCell ref="C146:I146"/>
    <mergeCell ref="A148:A150"/>
    <mergeCell ref="B148:V148"/>
    <mergeCell ref="I149:K149"/>
    <mergeCell ref="F150:G150"/>
    <mergeCell ref="O150:T150"/>
    <mergeCell ref="A151:A153"/>
    <mergeCell ref="B151:B158"/>
    <mergeCell ref="V151:V158"/>
    <mergeCell ref="C151:D154"/>
    <mergeCell ref="E151:E154"/>
    <mergeCell ref="F151:G154"/>
    <mergeCell ref="I151:I154"/>
    <mergeCell ref="K151:K154"/>
    <mergeCell ref="O151:T154"/>
    <mergeCell ref="A155:A162"/>
    <mergeCell ref="O156:R156"/>
    <mergeCell ref="T156:T157"/>
    <mergeCell ref="C158:D158"/>
    <mergeCell ref="T158:T159"/>
  </mergeCells>
  <conditionalFormatting sqref="G38">
    <cfRule type="expression" priority="92" dxfId="0">
      <formula>LEN(TRIM(G47))=0</formula>
    </cfRule>
  </conditionalFormatting>
  <conditionalFormatting sqref="G19 V26">
    <cfRule type="expression" priority="91" dxfId="1">
      <formula>LEN(TRIM(G31))=0</formula>
    </cfRule>
  </conditionalFormatting>
  <conditionalFormatting sqref="J150:J154 P150 I155:J157 L157 J158:J159">
    <cfRule type="cellIs" priority="86" dxfId="2" operator="greaterThan">
      <formula>49</formula>
    </cfRule>
  </conditionalFormatting>
  <conditionalFormatting sqref="I151">
    <cfRule type="cellIs" priority="85" dxfId="3" operator="greaterThan">
      <formula>0.5</formula>
    </cfRule>
  </conditionalFormatting>
  <conditionalFormatting sqref="I158">
    <cfRule type="cellIs" priority="84" dxfId="4" operator="greaterThan">
      <formula>49</formula>
    </cfRule>
  </conditionalFormatting>
  <conditionalFormatting sqref="I159">
    <cfRule type="cellIs" priority="83" dxfId="5" operator="lessThan">
      <formula>1</formula>
    </cfRule>
  </conditionalFormatting>
  <conditionalFormatting sqref="J130:J134 P130 I135:J137 L137 J138:J139">
    <cfRule type="cellIs" priority="81" dxfId="6" operator="greaterThan">
      <formula>49</formula>
    </cfRule>
  </conditionalFormatting>
  <conditionalFormatting sqref="I131">
    <cfRule type="cellIs" priority="80" dxfId="7" operator="greaterThan">
      <formula>0.5</formula>
    </cfRule>
  </conditionalFormatting>
  <conditionalFormatting sqref="I138">
    <cfRule type="cellIs" priority="79" dxfId="8" operator="greaterThan">
      <formula>49</formula>
    </cfRule>
  </conditionalFormatting>
  <conditionalFormatting sqref="I139">
    <cfRule type="cellIs" priority="78" dxfId="9" operator="lessThan">
      <formula>1</formula>
    </cfRule>
  </conditionalFormatting>
  <conditionalFormatting sqref="J109:J113 P109 I114:J116 L116 J117:J118">
    <cfRule type="cellIs" priority="76" dxfId="10" operator="greaterThan">
      <formula>49</formula>
    </cfRule>
  </conditionalFormatting>
  <conditionalFormatting sqref="I110">
    <cfRule type="cellIs" priority="75" dxfId="11" operator="greaterThan">
      <formula>0.5</formula>
    </cfRule>
  </conditionalFormatting>
  <conditionalFormatting sqref="I117">
    <cfRule type="cellIs" priority="74" dxfId="12" operator="greaterThan">
      <formula>49</formula>
    </cfRule>
  </conditionalFormatting>
  <conditionalFormatting sqref="I118">
    <cfRule type="cellIs" priority="73" dxfId="13" operator="lessThan">
      <formula>1</formula>
    </cfRule>
  </conditionalFormatting>
  <conditionalFormatting sqref="J88:J92 P88 I93:J95 L95 P95:P96 J96:J97">
    <cfRule type="cellIs" priority="71" dxfId="14" operator="greaterThan">
      <formula>49</formula>
    </cfRule>
  </conditionalFormatting>
  <conditionalFormatting sqref="I89">
    <cfRule type="cellIs" priority="70" dxfId="15" operator="greaterThan">
      <formula>0.5</formula>
    </cfRule>
  </conditionalFormatting>
  <conditionalFormatting sqref="I96">
    <cfRule type="cellIs" priority="69" dxfId="16" operator="greaterThan">
      <formula>49</formula>
    </cfRule>
  </conditionalFormatting>
  <conditionalFormatting sqref="I97">
    <cfRule type="cellIs" priority="68" dxfId="17" operator="lessThan">
      <formula>1</formula>
    </cfRule>
  </conditionalFormatting>
  <conditionalFormatting sqref="J67:J71 P67 I72:J74 L74 J75:J76">
    <cfRule type="cellIs" priority="66" dxfId="18" operator="greaterThan">
      <formula>49</formula>
    </cfRule>
  </conditionalFormatting>
  <conditionalFormatting sqref="I68 I70">
    <cfRule type="cellIs" priority="65" dxfId="19" operator="greaterThan">
      <formula>0.5</formula>
    </cfRule>
  </conditionalFormatting>
  <conditionalFormatting sqref="I75">
    <cfRule type="cellIs" priority="64" dxfId="20" operator="greaterThan">
      <formula>49</formula>
    </cfRule>
  </conditionalFormatting>
  <conditionalFormatting sqref="I76">
    <cfRule type="cellIs" priority="63" dxfId="21" operator="lessThan">
      <formula>1</formula>
    </cfRule>
  </conditionalFormatting>
  <conditionalFormatting sqref="G55">
    <cfRule type="expression" priority="62" dxfId="22">
      <formula>LEN(TRIM(G67))=0</formula>
    </cfRule>
  </conditionalFormatting>
  <conditionalFormatting sqref="J47:J51 P47 I52:J54 L54 P54:P55 J55:J56">
    <cfRule type="cellIs" priority="61" dxfId="23" operator="greaterThan">
      <formula>49</formula>
    </cfRule>
  </conditionalFormatting>
  <conditionalFormatting sqref="I48 I50">
    <cfRule type="cellIs" priority="60" dxfId="24" operator="greaterThan">
      <formula>0.5</formula>
    </cfRule>
  </conditionalFormatting>
  <conditionalFormatting sqref="I55">
    <cfRule type="cellIs" priority="59" dxfId="25" operator="greaterThan">
      <formula>49</formula>
    </cfRule>
  </conditionalFormatting>
  <conditionalFormatting sqref="I56">
    <cfRule type="cellIs" priority="58" dxfId="26" operator="lessThan">
      <formula>1</formula>
    </cfRule>
  </conditionalFormatting>
  <conditionalFormatting sqref="V43">
    <cfRule type="expression" priority="57" dxfId="27">
      <formula>LEN(TRIM(V55))=0</formula>
    </cfRule>
  </conditionalFormatting>
  <conditionalFormatting sqref="J30:J34 P30 I35:J37 L37 P37:P38 J38:J39">
    <cfRule type="cellIs" priority="56" dxfId="28" operator="greaterThan">
      <formula>49</formula>
    </cfRule>
  </conditionalFormatting>
  <conditionalFormatting sqref="I31 I33">
    <cfRule type="cellIs" priority="55" dxfId="29" operator="greaterThan">
      <formula>0.5</formula>
    </cfRule>
  </conditionalFormatting>
  <conditionalFormatting sqref="I38">
    <cfRule type="cellIs" priority="54" dxfId="30" operator="greaterThan">
      <formula>49</formula>
    </cfRule>
  </conditionalFormatting>
  <conditionalFormatting sqref="I39">
    <cfRule type="cellIs" priority="53" dxfId="31" operator="lessThan">
      <formula>1</formula>
    </cfRule>
  </conditionalFormatting>
  <conditionalFormatting sqref="J11:J15 P11 I16:J18 L18 J19:J20">
    <cfRule type="cellIs" priority="51" dxfId="32" operator="greaterThan">
      <formula>49</formula>
    </cfRule>
  </conditionalFormatting>
  <conditionalFormatting sqref="I12 I14">
    <cfRule type="cellIs" priority="50" dxfId="33" operator="greaterThan">
      <formula>49</formula>
    </cfRule>
  </conditionalFormatting>
  <conditionalFormatting sqref="I19">
    <cfRule type="cellIs" priority="49" dxfId="34" operator="greaterThan">
      <formula>49</formula>
    </cfRule>
  </conditionalFormatting>
  <conditionalFormatting sqref="I20">
    <cfRule type="cellIs" priority="48" dxfId="35" operator="lessThan">
      <formula>1</formula>
    </cfRule>
  </conditionalFormatting>
  <conditionalFormatting sqref="I20">
    <cfRule type="cellIs" priority="47" dxfId="36" operator="greaterThan">
      <formula>1</formula>
    </cfRule>
  </conditionalFormatting>
  <conditionalFormatting sqref="I19">
    <cfRule type="cellIs" priority="46" dxfId="37" operator="greaterThan">
      <formula>0.5</formula>
    </cfRule>
  </conditionalFormatting>
  <conditionalFormatting sqref="I12 I14">
    <cfRule type="cellIs" priority="45" dxfId="38" operator="greaterThan">
      <formula>0.5</formula>
    </cfRule>
  </conditionalFormatting>
  <conditionalFormatting sqref="C3:C4 V4">
    <cfRule type="expression" priority="44" dxfId="39">
      <formula>LEN(TRIM(C3))=0</formula>
    </cfRule>
  </conditionalFormatting>
  <conditionalFormatting sqref="V7">
    <cfRule type="expression" priority="42" dxfId="40">
      <formula>LEN(TRIM(V19))=0</formula>
    </cfRule>
  </conditionalFormatting>
  <conditionalFormatting sqref="V63">
    <cfRule type="expression" priority="41" dxfId="41">
      <formula>LEN(TRIM(V75))=0</formula>
    </cfRule>
  </conditionalFormatting>
  <conditionalFormatting sqref="V83">
    <cfRule type="expression" priority="40" dxfId="42">
      <formula>LEN(TRIM(V95))=0</formula>
    </cfRule>
  </conditionalFormatting>
  <conditionalFormatting sqref="V104">
    <cfRule type="expression" priority="39" dxfId="43">
      <formula>LEN(TRIM(V116))=0</formula>
    </cfRule>
  </conditionalFormatting>
  <conditionalFormatting sqref="V126">
    <cfRule type="expression" priority="38" dxfId="44">
      <formula>LEN(TRIM(V138))=0</formula>
    </cfRule>
  </conditionalFormatting>
  <conditionalFormatting sqref="V146">
    <cfRule type="expression" priority="36" dxfId="45">
      <formula>LEN(TRIM(V158))=0</formula>
    </cfRule>
  </conditionalFormatting>
  <conditionalFormatting sqref="G75">
    <cfRule type="expression" priority="35" dxfId="46">
      <formula>LEN(TRIM(G87))=0</formula>
    </cfRule>
  </conditionalFormatting>
  <conditionalFormatting sqref="G96">
    <cfRule type="expression" priority="34" dxfId="47">
      <formula>LEN(TRIM(G108))=0</formula>
    </cfRule>
  </conditionalFormatting>
  <conditionalFormatting sqref="G117">
    <cfRule type="expression" priority="33" dxfId="48">
      <formula>LEN(TRIM(G129))=0</formula>
    </cfRule>
  </conditionalFormatting>
  <conditionalFormatting sqref="G138">
    <cfRule type="expression" priority="32" dxfId="49">
      <formula>LEN(TRIM(G150))=0</formula>
    </cfRule>
  </conditionalFormatting>
  <conditionalFormatting sqref="G158">
    <cfRule type="expression" priority="31" dxfId="50">
      <formula>LEN(TRIM(G170))=0</formula>
    </cfRule>
  </conditionalFormatting>
  <conditionalFormatting sqref="P17">
    <cfRule type="cellIs" priority="30" dxfId="51" operator="greaterThan">
      <formula>49</formula>
    </cfRule>
  </conditionalFormatting>
  <conditionalFormatting sqref="P18">
    <cfRule type="cellIs" priority="29" dxfId="52" operator="greaterThan">
      <formula>49</formula>
    </cfRule>
  </conditionalFormatting>
  <conditionalFormatting sqref="P20">
    <cfRule type="cellIs" priority="28" dxfId="53" operator="greaterThan">
      <formula>49</formula>
    </cfRule>
  </conditionalFormatting>
  <conditionalFormatting sqref="O20">
    <cfRule type="cellIs" priority="27" dxfId="54" operator="lessThan">
      <formula>1</formula>
    </cfRule>
  </conditionalFormatting>
  <conditionalFormatting sqref="O20">
    <cfRule type="cellIs" priority="26" dxfId="55" operator="greaterThan">
      <formula>1</formula>
    </cfRule>
  </conditionalFormatting>
  <conditionalFormatting sqref="P73">
    <cfRule type="cellIs" priority="25" dxfId="56" operator="greaterThan">
      <formula>49</formula>
    </cfRule>
  </conditionalFormatting>
  <conditionalFormatting sqref="P74">
    <cfRule type="cellIs" priority="24" dxfId="57" operator="greaterThan">
      <formula>49</formula>
    </cfRule>
  </conditionalFormatting>
  <conditionalFormatting sqref="O76">
    <cfRule type="cellIs" priority="22" dxfId="58" operator="lessThan">
      <formula>1</formula>
    </cfRule>
  </conditionalFormatting>
  <conditionalFormatting sqref="P118">
    <cfRule type="cellIs" priority="21" dxfId="59" operator="greaterThan">
      <formula>49</formula>
    </cfRule>
  </conditionalFormatting>
  <conditionalFormatting sqref="O118">
    <cfRule type="cellIs" priority="20" dxfId="60" operator="lessThan">
      <formula>1</formula>
    </cfRule>
  </conditionalFormatting>
  <conditionalFormatting sqref="P115">
    <cfRule type="cellIs" priority="19" dxfId="61" operator="greaterThan">
      <formula>49</formula>
    </cfRule>
  </conditionalFormatting>
  <conditionalFormatting sqref="P116">
    <cfRule type="cellIs" priority="18" dxfId="62" operator="greaterThan">
      <formula>49</formula>
    </cfRule>
  </conditionalFormatting>
  <conditionalFormatting sqref="P117">
    <cfRule type="cellIs" priority="17" dxfId="63" operator="greaterThan">
      <formula>49</formula>
    </cfRule>
  </conditionalFormatting>
  <conditionalFormatting sqref="P136">
    <cfRule type="cellIs" priority="10" dxfId="64" operator="greaterThan">
      <formula>49</formula>
    </cfRule>
  </conditionalFormatting>
  <conditionalFormatting sqref="P137">
    <cfRule type="cellIs" priority="9" dxfId="65" operator="greaterThan">
      <formula>49</formula>
    </cfRule>
  </conditionalFormatting>
  <conditionalFormatting sqref="P138">
    <cfRule type="cellIs" priority="8" dxfId="66" operator="greaterThan">
      <formula>49</formula>
    </cfRule>
  </conditionalFormatting>
  <conditionalFormatting sqref="P139">
    <cfRule type="cellIs" priority="7" dxfId="67" operator="greaterThan">
      <formula>49</formula>
    </cfRule>
  </conditionalFormatting>
  <conditionalFormatting sqref="O139">
    <cfRule type="cellIs" priority="6" dxfId="68" operator="lessThan">
      <formula>1</formula>
    </cfRule>
  </conditionalFormatting>
  <conditionalFormatting sqref="P156">
    <cfRule type="cellIs" priority="5" dxfId="69" operator="greaterThan">
      <formula>49</formula>
    </cfRule>
  </conditionalFormatting>
  <conditionalFormatting sqref="P157">
    <cfRule type="cellIs" priority="4" dxfId="70" operator="greaterThan">
      <formula>49</formula>
    </cfRule>
  </conditionalFormatting>
  <conditionalFormatting sqref="P158">
    <cfRule type="cellIs" priority="3" dxfId="71" operator="greaterThan">
      <formula>49</formula>
    </cfRule>
  </conditionalFormatting>
  <conditionalFormatting sqref="P159">
    <cfRule type="cellIs" priority="2" dxfId="72" operator="greaterThan">
      <formula>49</formula>
    </cfRule>
  </conditionalFormatting>
  <conditionalFormatting sqref="O159">
    <cfRule type="cellIs" priority="1" dxfId="73" operator="lessThan">
      <formula>1</formula>
    </cfRule>
  </conditionalFormatting>
  <printOptions headings="0" gridLines="0" gridLinesSet="0"/>
  <pageMargins left="0.23622047244094491" right="0.23622047244094491" top="0.6692913385826772" bottom="0.39370078740157477" header="0.5" footer="0.5"/>
  <pageSetup paperSize="8" orientation="landscape"/>
  <headerFooter>
    <oddHeader>&amp;C&amp;"Calibri,Gras"&amp;18MODALITÉS DE CONTRÔLE DES CONNAISSANCES ET DES COMPÉTENCES 2025/2026
CONTRÔLE CONTINU</oddHeader>
    <oddFooter>&amp;CPage &amp;P sur &amp;N</oddFooter>
  </headerFooter>
  <rowBreaks count="3" manualBreakCount="3">
    <brk id="42" man="1" max="16383"/>
    <brk id="81" man="1" max="16383"/>
    <brk id="125" man="1" max="16383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5" activeCellId="0" sqref="A5"/>
    </sheetView>
  </sheetViews>
  <sheetFormatPr baseColWidth="10" defaultColWidth="10.42578125" defaultRowHeight="15"/>
  <sheetData>
    <row r="1">
      <c r="A1" s="238" t="s">
        <v>71</v>
      </c>
    </row>
    <row r="3">
      <c r="A3" s="0" t="s">
        <v>72</v>
      </c>
    </row>
    <row r="4">
      <c r="A4" s="0" t="s">
        <v>35</v>
      </c>
    </row>
  </sheetData>
  <printOptions headings="0" gridLines="0" gridLinesSet="0"/>
  <pageMargins left="0.69999999999999996" right="0.69999999999999996" top="0.75" bottom="0.75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ONLYOFFICE/5.2.4.94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